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C:\Users\MCakarun\Desktop\JEDNOSTAVNA NABAVA 2024\VELIMIR OSMAN\RADOVI RUŠENJA OBJEKATA RADARSKIH CENTARA I LANSIRNIH POSTAJA\"/>
    </mc:Choice>
  </mc:AlternateContent>
  <xr:revisionPtr revIDLastSave="0" documentId="8_{40F4E007-B9BF-400F-9196-1181F1CC41B6}" xr6:coauthVersionLast="47" xr6:coauthVersionMax="47" xr10:uidLastSave="{00000000-0000-0000-0000-000000000000}"/>
  <workbookProtection workbookAlgorithmName="SHA-512" workbookHashValue="btFYPlW58QXIHGbV4k04weyfdaoh65kmAyGJ/+Rs+9ywM/dcDUX8VylC5Fv5shLXRg2T1+LQEf4GwCUl4GVSlQ==" workbookSaltValue="5O1WHleJtfPBDf6bUzljGQ==" workbookSpinCount="100000" lockStructure="1"/>
  <bookViews>
    <workbookView xWindow="-120" yWindow="-120" windowWidth="29040" windowHeight="15840" tabRatio="673" xr2:uid="{00000000-000D-0000-FFFF-FFFF00000000}"/>
  </bookViews>
  <sheets>
    <sheet name="DEMONTAŽE I RUŠENJA" sheetId="2" r:id="rId1"/>
  </sheets>
  <definedNames>
    <definedName name="_xlnm.Print_Area" localSheetId="0">'DEMONTAŽE I RUŠENJA'!$A$1:$I$106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6" i="2" l="1"/>
  <c r="H55" i="2"/>
  <c r="H78" i="2"/>
  <c r="H71" i="2"/>
  <c r="H70" i="2"/>
  <c r="H68" i="2"/>
  <c r="H67" i="2"/>
  <c r="H88" i="2"/>
  <c r="H75" i="2"/>
  <c r="H48" i="2"/>
  <c r="H52" i="2" l="1"/>
  <c r="H58" i="2" l="1"/>
  <c r="H81" i="2"/>
  <c r="H38" i="2" l="1"/>
  <c r="H21" i="2"/>
  <c r="H19" i="2"/>
  <c r="H17" i="2"/>
  <c r="H90" i="2" l="1"/>
  <c r="H85" i="2"/>
  <c r="H79" i="2"/>
  <c r="H63" i="2"/>
  <c r="H62" i="2"/>
  <c r="H53" i="2"/>
  <c r="H45" i="2"/>
  <c r="H46" i="2"/>
  <c r="H44" i="2"/>
  <c r="H40" i="2"/>
  <c r="H35" i="2"/>
  <c r="H15" i="2"/>
  <c r="H24" i="2" s="1"/>
  <c r="H93" i="2" l="1"/>
  <c r="H101" i="2" s="1"/>
  <c r="H100" i="2" l="1"/>
  <c r="H102" i="2" s="1"/>
  <c r="H103" i="2" l="1"/>
  <c r="H104" i="2" s="1"/>
</calcChain>
</file>

<file path=xl/sharedStrings.xml><?xml version="1.0" encoding="utf-8"?>
<sst xmlns="http://schemas.openxmlformats.org/spreadsheetml/2006/main" count="121" uniqueCount="78">
  <si>
    <t>REKAPITULACIJA</t>
  </si>
  <si>
    <t>I</t>
  </si>
  <si>
    <t>1.</t>
  </si>
  <si>
    <t>2.</t>
  </si>
  <si>
    <t>R.b.</t>
  </si>
  <si>
    <t>Opis rada</t>
  </si>
  <si>
    <t>jed.mj.</t>
  </si>
  <si>
    <t>količina</t>
  </si>
  <si>
    <t>jed.cijena</t>
  </si>
  <si>
    <t>ukupno</t>
  </si>
  <si>
    <t>PDV (25%):</t>
  </si>
  <si>
    <t>osnovica:</t>
  </si>
  <si>
    <t>m'</t>
  </si>
  <si>
    <t>3.</t>
  </si>
  <si>
    <t>II</t>
  </si>
  <si>
    <t xml:space="preserve">Prije davanja ponude izvođač treba proučiti troškovnik rušenja i demontaža, pregledati, te provjeriti postojeće stanje zgrade, kako bi mogao dati realnu cijenu radova rušenja i demontaža.
Prije početka rušenja pojedinih elemenata, a naročito prije početka odvoza srušenog ili demontiranog materijala sa gradilišta, izvođač treba poduzeti sve mjere radi zaštite okoline i ljudi.
Prije podnošenje ponude izvođač mora pregledati objekt i potpuno se upoznati s postojećim stanjem. 
Ako utvrdi da neki radovi nisu obuhvaćeni ovim troškovnikom, dužan je iste opisati i ponuditi u svojoj ponudi kao posebno iskazane dodatne stavke. Ukoliko izvođač ne navede u ponudi takve dodatne stavke, smatrati će se da njegova ponuda obuhvaća kompletno rušenje i demontaže uključivo sve potrebne radove, skele, prijevoze, prijenose i transporte, odvoz, raskrčavanje, čišćenje, sva potrebna statička i HTZ osiguranja itd., te se nikakvi dodatni troškovi sa tog naslova neće priznavati niti posebno plaćati. Svaka pojedina stavka troškovnika mora u jediničnoj cijeni sadržavati sav potreban rad i materijal, kako je navedeno u opisu stavke.
Sva rušenja i demontaže treba izvršiti pažljivo kako ne bi došlo do nepotrebnog oštećivanja građevinskih elemenata koji zadržavaju oblik, položaj i funkciju.
Eventualne promjene uslijed utvrđenih razlika između predviđenih i potrebnih radova obavezno treba dogovoriti s nadzornim inženjerom. U slučaju da su potrebni određeni radovi koji nisu mogli biti dogovoriti s nadzornim inženjerom.  Obračun se vrši prema stvarno izvedenom radu. Za novo izvedene radove vrijede svi prije navedeni uvjeti. 
Prilikom izvođenja radova obavezno se pridržavati svih mjera zaštite pri radu u skladu sa zakonskim propisima, normama i uzancama.
</t>
  </si>
  <si>
    <t>4.</t>
  </si>
  <si>
    <t>5.</t>
  </si>
  <si>
    <t>OPĆE NAPOMENE:</t>
  </si>
  <si>
    <r>
      <t>m</t>
    </r>
    <r>
      <rPr>
        <vertAlign val="superscript"/>
        <sz val="10"/>
        <color theme="1"/>
        <rFont val="Calibri"/>
        <family val="2"/>
        <charset val="238"/>
        <scheme val="minor"/>
      </rPr>
      <t>2</t>
    </r>
  </si>
  <si>
    <r>
      <t xml:space="preserve">UKUPNO </t>
    </r>
    <r>
      <rPr>
        <b/>
        <sz val="10"/>
        <color theme="1" tint="0.34998626667073579"/>
        <rFont val="Calibri"/>
        <family val="2"/>
        <charset val="238"/>
        <scheme val="minor"/>
      </rPr>
      <t>(s PDV-om)</t>
    </r>
    <r>
      <rPr>
        <b/>
        <sz val="12"/>
        <color theme="1" tint="0.34998626667073579"/>
        <rFont val="Calibri"/>
        <family val="2"/>
        <charset val="238"/>
        <scheme val="minor"/>
      </rPr>
      <t>:</t>
    </r>
  </si>
  <si>
    <t>m3</t>
  </si>
  <si>
    <t>rogovi</t>
  </si>
  <si>
    <t>vezne grede</t>
  </si>
  <si>
    <t>ostalo</t>
  </si>
  <si>
    <t>DEMONTAŽE I RUŠENJA</t>
  </si>
  <si>
    <t>vrata</t>
  </si>
  <si>
    <t>prozori</t>
  </si>
  <si>
    <t>kom</t>
  </si>
  <si>
    <t>8.</t>
  </si>
  <si>
    <t>m2</t>
  </si>
  <si>
    <t>Nabava,doprema i ugradnja zemljanog materijala u jame nastale uklanjanjem temelja. Zemljani materijal potrebno je zbiti do traženog modula stišljivosti Ms&gt;20 MN/m2. Obračun po m3 ugrađenog materijala.</t>
  </si>
  <si>
    <t>DEMONTAŽE I RUŠENJA UKUPNO:</t>
  </si>
  <si>
    <r>
      <rPr>
        <b/>
        <sz val="10"/>
        <color theme="1"/>
        <rFont val="Calibri"/>
        <family val="2"/>
        <charset val="238"/>
        <scheme val="minor"/>
      </rPr>
      <t>NAPOMENA:</t>
    </r>
    <r>
      <rPr>
        <sz val="10"/>
        <color theme="1"/>
        <rFont val="Calibri"/>
        <family val="2"/>
        <charset val="238"/>
        <scheme val="minor"/>
      </rPr>
      <t xml:space="preserve"> Na dijelu građevine je postojeći pokrov od azbestno-cementnih valovitih ploča, posebno opasnih po zdravlje. Izvođač radova građenja, rekonstrukcije, održavanja ili uklanjanja građevine i fizička osoba čijom aktivnošću je nastao azbestni otpad dužan je pripremiti izdvojeni azbestni otpad za prijevoz, s lokacije na kojoj je taj otpad nastao, na način da se spriječi ispuštanje azbestnih vlakana i razlijevanje tekućeg azbestnog otpada korištenjem zatvorenog spremnika, čvrstih vreća za građevni otpad (zatvorena vreća za šutu ili tzv. »big bag« ili druga odgovarajuća vreća), omatanjem odgovarajućom folijom ili na drugi odgovarajući način.  
Zbrinjavanje azbestnog otpada obavlja se odlaganjem u kazetu za zbrinjavanje azbestnog otpada u sklopu odlagališta otpada sukladno posebnom propisu koji uređuje odlaganje otpada.
Metoda postupka gospodarenja azbestnim otpadom mora uključivati mjere sprečavanja ispuštanja azbestnog otpada, azbestnih vlakana i azbestne prašine u okoliš (prskanje vodom, korištenje veziva, odgovarajuće ambalaže i drugi način kojim se postiže propisana svrha).</t>
    </r>
  </si>
  <si>
    <t>paušal</t>
  </si>
  <si>
    <t xml:space="preserve">Pripremni radovi organizacije gradilišta i zaštita susjednih objekata te ostalih dijelova i elemenata zgrade koje su u funkciji tijekom izvedbe uklanjanja. </t>
  </si>
  <si>
    <t>strojno uklanjanje ziđa (70%)</t>
  </si>
  <si>
    <t>ručno uklanjanje ziđa (30%)</t>
  </si>
  <si>
    <t>Montaža i kasnija demontaža mobilne gradilišne ograde tipa "Betafence" ili slično. Ogradu je potrebno montirati kako bi se spriječio ulazak nezaposlenim osobama tijekom radova uklanjanja. U cijenu je uključeno postavljanje odgovarajuće signalizacije i znakove upozorenja.</t>
  </si>
  <si>
    <t>Demontaža drvene krovne konstrukcije kuće i dvorišnih građevina (rogovi, podrožnice, stupovi, vezne grede, pajante i ostalo), spuštanje niz objekt, vertikalni prijenos, utovar i odvoz na deponiju uz plaćanje svih potrebnih pristojbi. Obračun po m3 uklonjene drvene krovne konstrukcije.</t>
  </si>
  <si>
    <t>9.</t>
  </si>
  <si>
    <t>7.</t>
  </si>
  <si>
    <t>RADOVI UKLANJANJA:</t>
  </si>
  <si>
    <t>Uklanjanje postojećih letvi krovnog pokrova, sječa na manje komade, utovar i odvoz na deponiju. U cijenu je uključeno plaćanje pristojbi. Obračun po m' demontiranih letvi.</t>
  </si>
  <si>
    <t>PRIPREMNI RADOVI</t>
  </si>
  <si>
    <t>PRIPREMNI RADOVI UKUPNO:</t>
  </si>
  <si>
    <t>PRIPREMNI  RADOVI</t>
  </si>
  <si>
    <t>€</t>
  </si>
  <si>
    <t>6.</t>
  </si>
  <si>
    <t>Uklanjanje svih slojeva međukatne konstrukcije i međukatnu konstrukciju. Stavka uključuje uklanjanje ispune između veznih greda, uklanjanje brodskog poda tavanskog prostora i uklanjanje žbuke stropa. U jediničnu cijenu je uključen sav rad i materijal do potpunog uklanjanja slojeva međukatne konstrukcije uključivo plaćanje pristojbi za trajno zbrinjavanje mješanog građevnog otpada. Obračun po m2 uklonjenih slojeva međukatne konstrukcije. (Demontaža veznih gredi je uključena u drugu stavku).</t>
  </si>
  <si>
    <t xml:space="preserve">
Projektantski troškovnik</t>
  </si>
  <si>
    <t>Kombinirano strojno i ručno uklanjanje temelja. Procjenjena dubina temelja 1,00 m. Temelje je potrebno iskopati i potpuno ukloniti do zdravog zemljanog materijala. Stavka uključuje iskop, uklanjanje, horizontalni prijenos, utovar i odvoz na trajnu deponiju uključivo plaćanje pristojbi. Ručno uklanjanje potrebno primjeniti u blizini susjednih objekata kako nebi došlo do narušavanja statike susjednih objekata. Obračun po m3 uklonjenog temelja.</t>
  </si>
  <si>
    <t xml:space="preserve">     TROŠKOVNIK UKLANJANJA GRAĐEVINE - DHMZ , 
     k.č.br. 12 k.o. Gradište 
     (Meteorološka postaja)</t>
  </si>
  <si>
    <t xml:space="preserve">Utovar i odvoz na deponiju namještaja, demontaža sanitarnih elemenata, demontaža bojlera, demontaža ograde na balkonu i ulazu, i svog ostalog namještaja unutar objekta. Stavka uključuje horizontalni prijevoz, utovar, odvoz na deponiju i pristojbu za zbrinjavanje miješnog građevnog otpada. </t>
  </si>
  <si>
    <t>Odspajanje svih priključaka (voda, struja, plin) instalacija prije početka radova uklanjanja i demontaža. Uključivo sad rad i potrebni materijal.</t>
  </si>
  <si>
    <t>Ručna demontaža azbestno-cementnih ploča na krovu objekta. Ploče je potrebno demontirati, složiti na paletu i zbrinuti na odlagalište otpada sukladno Zakonu o održivom gospodarenju otpadom. Ploče se ne smiju čupati ili lomiti.U cijenu je uključen sav vertikalni i horizontalni transport, prijevoz do odlagališta, istovar i pripadajuće takse za zbrinjavanje azbestno- cementnih ploča. Obračun po m2 demontiranih ploča.</t>
  </si>
  <si>
    <t>Objekt</t>
  </si>
  <si>
    <t xml:space="preserve">Skidanje raznih postojećih elementa krovne limarije na objektu (oluci, uvale, obrubi dimnjaka, okapni, zabatni, podložni limovi, antene, telefoni, gromobrani, struje i sl.) različitih razvijenih širina (od 20 do 60cm), vertikalni i horizontalni transport, utovar i odvoz na deponiju uz uključive takse za zbrinjavanje otpada. </t>
  </si>
  <si>
    <t>Demontaža čeličnog nosača priključka struje i rasvjetnog tijela s krovišta kuće. U stavku je uključena autodizalica, vertikalni prijenos, utovar i prijevoz do mjesta trajnog zbrinjavanja čeličnog nosača. Prije demontaže provjeriti je li instalacija u funkciji i o tome obavijestiti isporučitelja el. energije. Obračun po komadu demontiranog čeličnog nosača.</t>
  </si>
  <si>
    <t>Uklanjanje dimnjaka od opeke na objektu. Stavka uključuje uklanjanje, horizontalni i vertikalni prijenos nastale šute, utovar i odvoz na deponiju uključivo plaćanje svih pristojbi za deponiranje materijala. U stavku je uključena skela i sva potrebna podupiranja prilikom uklanjanja. Obračun po komadu uklonjenog dimnjaka.</t>
  </si>
  <si>
    <t>Kombinirano ručno i strojno uklanjanje sendvič zidova od drvene podkonstrukcije i gips-vlaknastih ploča, a sve u skladu s projektom uklanjanja. Ručno uklanjanje potrebno je primjeniti u blizini susjednih objekata kako ne bi došlo do oštećenja istih. Stavka uključuje sve potrebne pripremne radove, vertikalne i horizontalne prijenose, skele, korpe uključivo utovar i prijevoz do deponije. Obračun po m3 potpuno uklonjenog ziđa.</t>
  </si>
  <si>
    <t>Kombinirano ručno i strojno uklanjanje zidova od betona, a sve u skladu s projektom uklanjanja. Ručno uklanjanje potrebno je primjeniti u blizini susjednih objekata kako ne bi došlo do oštećenja istih. Stavka uključuje sve potrebne pripremne radove, vertikalne i horizontalne prijenose, skele, korpe uključivo utovar i prijevoz do deponije. Obračun po m3 potpuno uklonjenog ziđa od betona.</t>
  </si>
  <si>
    <t>strojno uklanjanje ziđa (80%)</t>
  </si>
  <si>
    <t>ručno uklanjanje ziđa (20%)</t>
  </si>
  <si>
    <t>10.</t>
  </si>
  <si>
    <t>11.</t>
  </si>
  <si>
    <t>12.</t>
  </si>
  <si>
    <t>16.</t>
  </si>
  <si>
    <t>Strojno uklanjanje betonske ploče d=20 cm kuće, podruma i vanjskog stubišta. Stavka uključuje pikamiranje, razbijanje na manje komade, horizontalni prijenos, utovar i odvoz nastale šute na trajnu deponiju. U jediničnu cijenu uključeno plaćanje svih pristojbi za deponiranje materijala. Obračun po m3 uklonjene betonske ploče.</t>
  </si>
  <si>
    <t>strojno uklanjanje temelja (100%)</t>
  </si>
  <si>
    <t>Manipulativne površine</t>
  </si>
  <si>
    <t>Strojno uklanjanje manipulativnih površina dvorišta (betonske ploče, betonski opločnici, stepenice).Procjenjena debljina 10 cm. Stavka uključuje pikamiranje, razbijanje na manje komade, horizontalni prijenos, utovar i odvoz nastale šute na trajnu deponiju. U jediničnu cijenu uključeno plaćanje svih pristojbi za deponiranje materijala. Obračun po m3 uklonjenih manipulativnih površina.</t>
  </si>
  <si>
    <t>Lansirna kućica (dvije)</t>
  </si>
  <si>
    <t>Lansirne kućice (dvije)</t>
  </si>
  <si>
    <t>Uklanjanje doprozornika i dovratnika električnom ili motornom list-pero pilom uključivo prethodnu demontažu prozorskih i vratnih krila te roleta. Stavka uključuje presjecanje na utovarnu veličinu, prijenos, utovar i odvoz do deponiju. Obračun po komadu potpuno demontirane i uklonjene stolarske pozicije.</t>
  </si>
  <si>
    <t>Uklanjanje svih slojeva poda kuće ručnim električnim alatima u prosječnoj debljini sloja od 3 cm (tepih, linoleum, keramika) do AB podne ploče. U jediničnu cijenu uključeno uklanjanje, horizontalni prijenos, utovar i odvoz na deponiju uz plaćanje svih pristojbi za zbrinjavanje mješanog otpada. Obračun po m2 kompletno uklonjenog poda.</t>
  </si>
  <si>
    <t>13.</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</si>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</sst>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 _k_n_-;\-* #,##0.00\ _k_n_-;_-* &quot;-&quot;??\ _k_n_-;_-@_-"/>
  </numFmts>
  <fonts count="31">
    <font>
      <sz val="10"/>
      <color theme="1"/>
      <name val="Frutiger CE Light"/>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Frutiger CE Light"/>
      <family val="2"/>
      <charset val="238"/>
    </font>
    <font>
      <sz val="10"/>
      <name val="Helv"/>
    </font>
    <font>
      <sz val="10"/>
      <name val="Arial"/>
      <family val="2"/>
      <charset val="238"/>
    </font>
    <font>
      <sz val="10"/>
      <name val="Helvetica"/>
      <charset val="238"/>
    </font>
    <font>
      <sz val="10"/>
      <color rgb="FF333399"/>
      <name val="Frutiger CE Light"/>
      <family val="2"/>
    </font>
    <font>
      <sz val="10"/>
      <color rgb="FF333399"/>
      <name val="Frutiger CE Light"/>
      <family val="2"/>
      <charset val="238"/>
    </font>
    <font>
      <sz val="8"/>
      <name val="Arial"/>
      <family val="2"/>
    </font>
    <font>
      <sz val="11"/>
      <name val="Arial"/>
      <family val="1"/>
    </font>
    <font>
      <sz val="10"/>
      <color indexed="8"/>
      <name val="Arial"/>
      <family val="2"/>
      <charset val="238"/>
    </font>
    <font>
      <sz val="11"/>
      <color theme="1"/>
      <name val="Calibri"/>
      <family val="2"/>
      <scheme val="minor"/>
    </font>
    <font>
      <sz val="10"/>
      <color theme="1"/>
      <name val="Calibri"/>
      <family val="2"/>
      <charset val="238"/>
      <scheme val="minor"/>
    </font>
    <font>
      <b/>
      <sz val="12"/>
      <color theme="1" tint="0.34998626667073579"/>
      <name val="Calibri"/>
      <family val="2"/>
      <charset val="238"/>
      <scheme val="minor"/>
    </font>
    <font>
      <b/>
      <sz val="10"/>
      <color theme="1" tint="0.34998626667073579"/>
      <name val="Calibri"/>
      <family val="2"/>
      <charset val="238"/>
      <scheme val="minor"/>
    </font>
    <font>
      <b/>
      <sz val="12"/>
      <color rgb="FF333399"/>
      <name val="Calibri"/>
      <family val="2"/>
      <charset val="238"/>
      <scheme val="minor"/>
    </font>
    <font>
      <b/>
      <sz val="8"/>
      <name val="Calibri"/>
      <family val="2"/>
      <charset val="238"/>
      <scheme val="minor"/>
    </font>
    <font>
      <b/>
      <sz val="10"/>
      <color theme="1"/>
      <name val="Calibri"/>
      <family val="2"/>
      <charset val="238"/>
      <scheme val="minor"/>
    </font>
    <font>
      <vertAlign val="superscript"/>
      <sz val="10"/>
      <color theme="1"/>
      <name val="Calibri"/>
      <family val="2"/>
      <charset val="238"/>
      <scheme val="minor"/>
    </font>
    <font>
      <b/>
      <sz val="14"/>
      <color theme="1"/>
      <name val="Calibri"/>
      <family val="2"/>
      <charset val="238"/>
      <scheme val="minor"/>
    </font>
    <font>
      <b/>
      <sz val="10"/>
      <color rgb="FF333399"/>
      <name val="Calibri"/>
      <family val="2"/>
      <charset val="238"/>
      <scheme val="minor"/>
    </font>
    <font>
      <b/>
      <sz val="10"/>
      <name val="Calibri"/>
      <family val="2"/>
      <charset val="238"/>
      <scheme val="minor"/>
    </font>
    <font>
      <sz val="10"/>
      <color rgb="FF333399"/>
      <name val="Calibri"/>
      <family val="2"/>
      <charset val="238"/>
      <scheme val="minor"/>
    </font>
    <font>
      <sz val="10"/>
      <color theme="1" tint="0.34998626667073579"/>
      <name val="Calibri"/>
      <family val="2"/>
      <charset val="238"/>
      <scheme val="minor"/>
    </font>
    <font>
      <b/>
      <sz val="10"/>
      <color theme="0"/>
      <name val="Calibri"/>
      <family val="2"/>
      <charset val="238"/>
      <scheme val="minor"/>
    </font>
    <font>
      <b/>
      <sz val="14"/>
      <color theme="1" tint="0.34998626667073579"/>
      <name val="Calibri"/>
      <family val="2"/>
      <charset val="238"/>
      <scheme val="minor"/>
    </font>
    <font>
      <sz val="10"/>
      <name val="Calibri"/>
      <family val="2"/>
      <charset val="238"/>
      <scheme val="minor"/>
    </font>
    <font>
      <b/>
      <sz val="18"/>
      <color theme="1" tint="0.34998626667073579"/>
      <name val="Calibri"/>
      <family val="2"/>
      <charset val="238"/>
      <scheme val="minor"/>
    </font>
  </fonts>
  <fills count="6">
    <fill>
      <patternFill patternType="none"/>
    </fill>
    <fill>
      <patternFill patternType="gray125"/>
    </fill>
    <fill>
      <patternFill patternType="solid">
        <fgColor indexed="45"/>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tint="-4.9989318521683403E-2"/>
        <bgColor indexed="64"/>
      </patternFill>
    </fill>
  </fills>
  <borders count="6">
    <border>
      <left/>
      <right/>
      <top/>
      <bottom/>
      <diagonal/>
    </border>
    <border>
      <left/>
      <right/>
      <top style="thin">
        <color indexed="64"/>
      </top>
      <bottom/>
      <diagonal/>
    </border>
    <border>
      <left/>
      <right/>
      <top/>
      <bottom style="thick">
        <color theme="4" tint="-0.24994659260841701"/>
      </bottom>
      <diagonal/>
    </border>
    <border>
      <left/>
      <right/>
      <top style="double">
        <color theme="4" tint="-0.24994659260841701"/>
      </top>
      <bottom style="double">
        <color theme="4" tint="-0.24994659260841701"/>
      </bottom>
      <diagonal/>
    </border>
    <border>
      <left/>
      <right/>
      <top style="thick">
        <color theme="4" tint="-0.24994659260841701"/>
      </top>
      <bottom/>
      <diagonal/>
    </border>
    <border>
      <left/>
      <right/>
      <top/>
      <bottom style="thin">
        <color indexed="64"/>
      </bottom>
      <diagonal/>
    </border>
  </borders>
  <cellStyleXfs count="24">
    <xf numFmtId="0" fontId="0" fillId="0" borderId="0"/>
    <xf numFmtId="0" fontId="6" fillId="0" borderId="0"/>
    <xf numFmtId="0" fontId="7" fillId="0" borderId="0"/>
    <xf numFmtId="0" fontId="4" fillId="0" borderId="0"/>
    <xf numFmtId="0" fontId="8" fillId="0" borderId="0"/>
    <xf numFmtId="43" fontId="7" fillId="0" borderId="0" applyFont="0" applyFill="0" applyBorder="0" applyAlignment="0" applyProtection="0"/>
    <xf numFmtId="0" fontId="7" fillId="0" borderId="0"/>
    <xf numFmtId="164" fontId="5" fillId="0" borderId="0" applyFont="0" applyFill="0" applyBorder="0" applyAlignment="0" applyProtection="0"/>
    <xf numFmtId="0" fontId="8" fillId="0" borderId="0"/>
    <xf numFmtId="0" fontId="11" fillId="2" borderId="0" applyNumberFormat="0" applyFont="0" applyBorder="0" applyAlignment="0" applyProtection="0"/>
    <xf numFmtId="0" fontId="3" fillId="0" borderId="0"/>
    <xf numFmtId="0" fontId="12" fillId="0" borderId="0"/>
    <xf numFmtId="0" fontId="2" fillId="0" borderId="0"/>
    <xf numFmtId="0" fontId="2" fillId="0" borderId="0"/>
    <xf numFmtId="0" fontId="1" fillId="0" borderId="0"/>
    <xf numFmtId="164" fontId="1" fillId="0" borderId="0" applyFont="0" applyFill="0" applyBorder="0" applyAlignment="0" applyProtection="0"/>
    <xf numFmtId="0" fontId="1" fillId="0" borderId="0"/>
    <xf numFmtId="0" fontId="7" fillId="0" borderId="0"/>
    <xf numFmtId="0" fontId="13" fillId="0" borderId="0"/>
    <xf numFmtId="0" fontId="7" fillId="0" borderId="0"/>
    <xf numFmtId="0" fontId="14" fillId="0" borderId="0"/>
    <xf numFmtId="0" fontId="14" fillId="0" borderId="0"/>
    <xf numFmtId="0" fontId="7" fillId="0" borderId="0"/>
    <xf numFmtId="164" fontId="7" fillId="0" borderId="0" applyFont="0" applyFill="0" applyBorder="0" applyAlignment="0" applyProtection="0"/>
  </cellStyleXfs>
  <cellXfs count="86">
    <xf numFmtId="0" fontId="0" fillId="0" borderId="0" xfId="0"/>
    <xf numFmtId="0" fontId="0" fillId="0" borderId="0" xfId="0" applyAlignment="1">
      <alignment horizontal="center"/>
    </xf>
    <xf numFmtId="4" fontId="0" fillId="0" borderId="0" xfId="0" applyNumberFormat="1"/>
    <xf numFmtId="0" fontId="0" fillId="0" borderId="0" xfId="0" applyAlignment="1">
      <alignment vertical="justify"/>
    </xf>
    <xf numFmtId="4" fontId="0" fillId="0" borderId="0" xfId="7" applyNumberFormat="1" applyFont="1" applyBorder="1" applyAlignment="1">
      <alignment horizontal="right"/>
    </xf>
    <xf numFmtId="4" fontId="0" fillId="0" borderId="0" xfId="7" applyNumberFormat="1" applyFont="1" applyAlignment="1">
      <alignment horizontal="right"/>
    </xf>
    <xf numFmtId="0" fontId="9" fillId="0" borderId="0" xfId="0" applyFont="1"/>
    <xf numFmtId="0" fontId="15" fillId="0" borderId="0" xfId="0" applyFont="1"/>
    <xf numFmtId="0" fontId="18" fillId="0" borderId="0" xfId="0" applyFont="1" applyAlignment="1">
      <alignment horizontal="center" vertical="center" wrapText="1"/>
    </xf>
    <xf numFmtId="0" fontId="15" fillId="0" borderId="0" xfId="0" applyFont="1" applyAlignment="1">
      <alignment horizontal="left" vertical="top"/>
    </xf>
    <xf numFmtId="0" fontId="15" fillId="0" borderId="0" xfId="0" applyFont="1" applyAlignment="1">
      <alignment horizontal="center"/>
    </xf>
    <xf numFmtId="4" fontId="15" fillId="0" borderId="0" xfId="0" applyNumberFormat="1" applyFont="1" applyAlignment="1">
      <alignment horizontal="right"/>
    </xf>
    <xf numFmtId="4" fontId="15" fillId="0" borderId="0" xfId="7" applyNumberFormat="1" applyFont="1" applyAlignment="1">
      <alignment horizontal="right"/>
    </xf>
    <xf numFmtId="0" fontId="20" fillId="0" borderId="0" xfId="0" applyFont="1" applyAlignment="1">
      <alignment horizontal="left" vertical="top"/>
    </xf>
    <xf numFmtId="0" fontId="15" fillId="0" borderId="0" xfId="0" applyFont="1" applyAlignment="1">
      <alignment horizontal="justify" vertical="top" wrapText="1"/>
    </xf>
    <xf numFmtId="0" fontId="15" fillId="0" borderId="0" xfId="0" applyFont="1" applyAlignment="1" applyProtection="1">
      <alignment horizontal="center"/>
      <protection locked="0"/>
    </xf>
    <xf numFmtId="0" fontId="15" fillId="0" borderId="0" xfId="0" applyFont="1" applyAlignment="1" applyProtection="1">
      <alignment horizontal="left" vertical="top" wrapText="1" readingOrder="1"/>
      <protection locked="0"/>
    </xf>
    <xf numFmtId="4" fontId="15" fillId="0" borderId="0" xfId="0" applyNumberFormat="1" applyFont="1" applyAlignment="1">
      <alignment horizontal="center"/>
    </xf>
    <xf numFmtId="0" fontId="22" fillId="0" borderId="0" xfId="0" applyFont="1" applyAlignment="1">
      <alignment horizontal="center" vertical="center" wrapText="1"/>
    </xf>
    <xf numFmtId="4" fontId="15" fillId="0" borderId="0" xfId="0" applyNumberFormat="1" applyFont="1"/>
    <xf numFmtId="4" fontId="15" fillId="0" borderId="0" xfId="7" applyNumberFormat="1" applyFont="1" applyFill="1" applyBorder="1" applyAlignment="1">
      <alignment horizontal="right"/>
    </xf>
    <xf numFmtId="0" fontId="15" fillId="0" borderId="0" xfId="0" applyFont="1" applyAlignment="1">
      <alignment vertical="justify"/>
    </xf>
    <xf numFmtId="0" fontId="15" fillId="0" borderId="0" xfId="0" applyFont="1" applyAlignment="1">
      <alignment wrapText="1"/>
    </xf>
    <xf numFmtId="0" fontId="25" fillId="0" borderId="0" xfId="0" applyFont="1"/>
    <xf numFmtId="0" fontId="17" fillId="0" borderId="0" xfId="0" applyFont="1" applyAlignment="1">
      <alignment horizontal="center" vertical="center"/>
    </xf>
    <xf numFmtId="49" fontId="17" fillId="0" borderId="0" xfId="0" applyNumberFormat="1" applyFont="1" applyAlignment="1">
      <alignment horizontal="left" vertical="center"/>
    </xf>
    <xf numFmtId="4" fontId="23" fillId="0" borderId="0" xfId="0" applyNumberFormat="1" applyFont="1"/>
    <xf numFmtId="4" fontId="24" fillId="0" borderId="0" xfId="7" applyNumberFormat="1" applyFont="1" applyFill="1" applyAlignment="1">
      <alignment horizontal="center" vertical="center"/>
    </xf>
    <xf numFmtId="0" fontId="15" fillId="0" borderId="0" xfId="0" applyFont="1" applyAlignment="1">
      <alignment vertical="justify" wrapText="1"/>
    </xf>
    <xf numFmtId="0" fontId="15" fillId="0" borderId="0" xfId="0" applyFont="1" applyAlignment="1">
      <alignment horizontal="center" vertical="justify" wrapText="1"/>
    </xf>
    <xf numFmtId="4" fontId="15" fillId="0" borderId="0" xfId="0" applyNumberFormat="1" applyFont="1" applyAlignment="1">
      <alignment horizontal="right" vertical="center"/>
    </xf>
    <xf numFmtId="4" fontId="20" fillId="0" borderId="2" xfId="0" applyNumberFormat="1" applyFont="1" applyBorder="1"/>
    <xf numFmtId="4" fontId="20" fillId="0" borderId="2" xfId="7" applyNumberFormat="1" applyFont="1" applyFill="1" applyBorder="1" applyAlignment="1">
      <alignment horizontal="right"/>
    </xf>
    <xf numFmtId="49" fontId="15" fillId="3" borderId="3" xfId="0" applyNumberFormat="1" applyFont="1" applyFill="1" applyBorder="1" applyAlignment="1">
      <alignment horizontal="left" vertical="justify"/>
    </xf>
    <xf numFmtId="0" fontId="15" fillId="3" borderId="3" xfId="0" applyFont="1" applyFill="1" applyBorder="1" applyAlignment="1">
      <alignment horizontal="center"/>
    </xf>
    <xf numFmtId="49" fontId="15" fillId="3" borderId="3" xfId="0" applyNumberFormat="1" applyFont="1" applyFill="1" applyBorder="1"/>
    <xf numFmtId="4" fontId="15" fillId="3" borderId="3" xfId="0" applyNumberFormat="1" applyFont="1" applyFill="1" applyBorder="1" applyAlignment="1">
      <alignment horizontal="right" vertical="center"/>
    </xf>
    <xf numFmtId="4" fontId="20" fillId="3" borderId="3" xfId="0" applyNumberFormat="1" applyFont="1" applyFill="1" applyBorder="1" applyAlignment="1">
      <alignment horizontal="center" vertical="center"/>
    </xf>
    <xf numFmtId="4" fontId="20" fillId="5" borderId="2" xfId="0" applyNumberFormat="1" applyFont="1" applyFill="1" applyBorder="1"/>
    <xf numFmtId="4" fontId="20" fillId="5" borderId="2" xfId="7" applyNumberFormat="1" applyFont="1" applyFill="1" applyBorder="1" applyAlignment="1">
      <alignment horizontal="right"/>
    </xf>
    <xf numFmtId="0" fontId="15" fillId="5" borderId="0" xfId="0" applyFont="1" applyFill="1"/>
    <xf numFmtId="4" fontId="15" fillId="5" borderId="0" xfId="0" applyNumberFormat="1" applyFont="1" applyFill="1"/>
    <xf numFmtId="49" fontId="15" fillId="5" borderId="0" xfId="0" applyNumberFormat="1" applyFont="1" applyFill="1"/>
    <xf numFmtId="4" fontId="15" fillId="5" borderId="1" xfId="0" applyNumberFormat="1" applyFont="1" applyFill="1" applyBorder="1" applyAlignment="1">
      <alignment horizontal="center"/>
    </xf>
    <xf numFmtId="4" fontId="15" fillId="5" borderId="0" xfId="0" applyNumberFormat="1" applyFont="1" applyFill="1" applyAlignment="1">
      <alignment horizontal="center"/>
    </xf>
    <xf numFmtId="49" fontId="15" fillId="0" borderId="0" xfId="0" applyNumberFormat="1" applyFont="1" applyAlignment="1">
      <alignment horizontal="center" vertical="center"/>
    </xf>
    <xf numFmtId="49" fontId="15" fillId="0" borderId="0" xfId="0" applyNumberFormat="1" applyFont="1" applyAlignment="1">
      <alignment horizontal="left" vertical="justify"/>
    </xf>
    <xf numFmtId="49" fontId="15" fillId="0" borderId="0" xfId="0" applyNumberFormat="1" applyFont="1"/>
    <xf numFmtId="0" fontId="16" fillId="0" borderId="0" xfId="0" applyFont="1" applyAlignment="1">
      <alignment vertical="justify" wrapText="1"/>
    </xf>
    <xf numFmtId="0" fontId="18" fillId="0" borderId="0" xfId="0" applyFont="1" applyAlignment="1">
      <alignment horizontal="center" wrapText="1"/>
    </xf>
    <xf numFmtId="4" fontId="18" fillId="0" borderId="0" xfId="0" applyNumberFormat="1" applyFont="1" applyAlignment="1">
      <alignment vertical="center"/>
    </xf>
    <xf numFmtId="4" fontId="17" fillId="0" borderId="0" xfId="0" applyNumberFormat="1" applyFont="1" applyAlignment="1">
      <alignment vertical="center"/>
    </xf>
    <xf numFmtId="0" fontId="26" fillId="0" borderId="0" xfId="0" applyFont="1"/>
    <xf numFmtId="0" fontId="10" fillId="0" borderId="0" xfId="0" applyFont="1"/>
    <xf numFmtId="0" fontId="15" fillId="0" borderId="0" xfId="0" applyFont="1" applyAlignment="1">
      <alignment horizontal="center" vertical="top"/>
    </xf>
    <xf numFmtId="4" fontId="15" fillId="0" borderId="0" xfId="7" applyNumberFormat="1" applyFont="1" applyFill="1" applyBorder="1" applyAlignment="1">
      <alignment horizontal="center"/>
    </xf>
    <xf numFmtId="0" fontId="15" fillId="0" borderId="0" xfId="0" applyFont="1" applyAlignment="1">
      <alignment horizontal="center" wrapText="1"/>
    </xf>
    <xf numFmtId="0" fontId="20" fillId="0" borderId="0" xfId="0" applyFont="1" applyAlignment="1">
      <alignment vertical="justify" wrapText="1"/>
    </xf>
    <xf numFmtId="0" fontId="15" fillId="5" borderId="5" xfId="0" applyFont="1" applyFill="1" applyBorder="1"/>
    <xf numFmtId="49" fontId="15" fillId="5" borderId="5" xfId="0" applyNumberFormat="1" applyFont="1" applyFill="1" applyBorder="1"/>
    <xf numFmtId="4" fontId="15" fillId="5" borderId="5" xfId="0" applyNumberFormat="1" applyFont="1" applyFill="1" applyBorder="1"/>
    <xf numFmtId="4" fontId="20" fillId="5" borderId="0" xfId="0" applyNumberFormat="1" applyFont="1" applyFill="1"/>
    <xf numFmtId="4" fontId="20" fillId="0" borderId="0" xfId="0" applyNumberFormat="1" applyFont="1"/>
    <xf numFmtId="0" fontId="20" fillId="0" borderId="0" xfId="0" applyFont="1" applyAlignment="1">
      <alignment vertical="justify"/>
    </xf>
    <xf numFmtId="0" fontId="15" fillId="0" borderId="0" xfId="0" applyFont="1" applyAlignment="1">
      <alignment horizontal="left" vertical="top" wrapText="1"/>
    </xf>
    <xf numFmtId="4" fontId="15" fillId="0" borderId="0" xfId="7" applyNumberFormat="1" applyFont="1" applyBorder="1" applyAlignment="1">
      <alignment horizontal="right"/>
    </xf>
    <xf numFmtId="4" fontId="29" fillId="0" borderId="0" xfId="0" applyNumberFormat="1" applyFont="1" applyAlignment="1">
      <alignment horizontal="center"/>
    </xf>
    <xf numFmtId="0" fontId="30" fillId="0" borderId="0" xfId="0" applyFont="1" applyAlignment="1">
      <alignment horizontal="left" vertical="top" wrapText="1"/>
    </xf>
    <xf numFmtId="0" fontId="29" fillId="0" borderId="0" xfId="0" applyFont="1" applyAlignment="1">
      <alignment vertical="justify" wrapText="1"/>
    </xf>
    <xf numFmtId="0" fontId="15" fillId="0" borderId="0" xfId="0" applyFont="1" applyAlignment="1" applyProtection="1">
      <alignment vertical="justify" wrapText="1"/>
      <protection locked="0"/>
    </xf>
    <xf numFmtId="0" fontId="9" fillId="0" borderId="0" xfId="0" applyFont="1" applyProtection="1">
      <protection locked="0"/>
    </xf>
    <xf numFmtId="4" fontId="29" fillId="0" borderId="0" xfId="0" applyNumberFormat="1" applyFont="1" applyAlignment="1" applyProtection="1">
      <alignment horizontal="center"/>
      <protection locked="0"/>
    </xf>
    <xf numFmtId="4" fontId="15" fillId="0" borderId="0" xfId="0" applyNumberFormat="1" applyFont="1" applyAlignment="1" applyProtection="1">
      <alignment horizontal="center"/>
      <protection locked="0"/>
    </xf>
    <xf numFmtId="0" fontId="0" fillId="0" borderId="0" xfId="0" applyAlignment="1">
      <alignment horizontal="center"/>
    </xf>
    <xf numFmtId="0" fontId="20" fillId="0" borderId="4" xfId="0" applyFont="1" applyBorder="1" applyAlignment="1">
      <alignment horizontal="left"/>
    </xf>
    <xf numFmtId="0" fontId="19" fillId="0" borderId="0" xfId="0" applyFont="1" applyAlignment="1">
      <alignment horizontal="center" vertical="center" wrapText="1"/>
    </xf>
    <xf numFmtId="0" fontId="18" fillId="0" borderId="0" xfId="0" applyFont="1" applyAlignment="1">
      <alignment horizontal="center" vertical="center" wrapText="1"/>
    </xf>
    <xf numFmtId="0" fontId="27" fillId="4" borderId="2" xfId="0" applyFont="1" applyFill="1" applyBorder="1" applyAlignment="1">
      <alignment horizontal="center" vertical="center"/>
    </xf>
    <xf numFmtId="0" fontId="17" fillId="0" borderId="2" xfId="0" applyFont="1" applyBorder="1" applyAlignment="1">
      <alignment horizontal="left" vertical="center"/>
    </xf>
    <xf numFmtId="0" fontId="28" fillId="0" borderId="0" xfId="0" applyFont="1" applyAlignment="1">
      <alignment horizontal="left" vertical="center" wrapText="1"/>
    </xf>
    <xf numFmtId="0" fontId="28" fillId="0" borderId="2" xfId="0" applyFont="1" applyBorder="1" applyAlignment="1">
      <alignment horizontal="left" vertical="center" wrapText="1"/>
    </xf>
    <xf numFmtId="0" fontId="20" fillId="0" borderId="0" xfId="0" applyFont="1" applyAlignment="1">
      <alignment horizontal="left" vertical="top"/>
    </xf>
    <xf numFmtId="49" fontId="15" fillId="3" borderId="3" xfId="0" applyNumberFormat="1" applyFont="1" applyFill="1" applyBorder="1" applyAlignment="1">
      <alignment horizontal="center" vertical="center"/>
    </xf>
    <xf numFmtId="0" fontId="15" fillId="0" borderId="0" xfId="0" applyFont="1" applyAlignment="1">
      <alignment vertical="justify" wrapText="1"/>
    </xf>
    <xf numFmtId="0" fontId="17" fillId="5" borderId="2" xfId="0" applyFont="1" applyFill="1" applyBorder="1" applyAlignment="1">
      <alignment horizontal="center" vertical="center"/>
    </xf>
    <xf numFmtId="0" fontId="17" fillId="5" borderId="2" xfId="0" applyFont="1" applyFill="1" applyBorder="1" applyAlignment="1">
      <alignment horizontal="left" vertical="center"/>
    </xf>
  </cellXfs>
  <cellStyles count="24">
    <cellStyle name="Comma" xfId="7" builtinId="3"/>
    <cellStyle name="Comma 2" xfId="15" xr:uid="{00000000-0005-0000-0000-000001000000}"/>
    <cellStyle name="Excel Built-in Normal" xfId="11" xr:uid="{00000000-0005-0000-0000-000002000000}"/>
    <cellStyle name="Excel Built-in Normal 1" xfId="18" xr:uid="{00000000-0005-0000-0000-000003000000}"/>
    <cellStyle name="Excel Built-in Normal 2" xfId="19" xr:uid="{00000000-0005-0000-0000-000004000000}"/>
    <cellStyle name="Excel Built-in Normal 3" xfId="17" xr:uid="{00000000-0005-0000-0000-000005000000}"/>
    <cellStyle name="Normal" xfId="0" builtinId="0"/>
    <cellStyle name="Normal 2" xfId="6" xr:uid="{00000000-0005-0000-0000-000007000000}"/>
    <cellStyle name="Normal 2 2" xfId="20" xr:uid="{00000000-0005-0000-0000-000008000000}"/>
    <cellStyle name="Normal 3" xfId="16" xr:uid="{00000000-0005-0000-0000-000009000000}"/>
    <cellStyle name="Normalno 2" xfId="3" xr:uid="{00000000-0005-0000-0000-00000A000000}"/>
    <cellStyle name="Normalno 2 2" xfId="12" xr:uid="{00000000-0005-0000-0000-00000B000000}"/>
    <cellStyle name="Normalno 2 3" xfId="14" xr:uid="{00000000-0005-0000-0000-00000C000000}"/>
    <cellStyle name="Normalno 2 4" xfId="21" xr:uid="{00000000-0005-0000-0000-00000D000000}"/>
    <cellStyle name="Normalno 3" xfId="4" xr:uid="{00000000-0005-0000-0000-00000E000000}"/>
    <cellStyle name="Obično 2" xfId="2" xr:uid="{00000000-0005-0000-0000-00000F000000}"/>
    <cellStyle name="Obično 3" xfId="8" xr:uid="{00000000-0005-0000-0000-000010000000}"/>
    <cellStyle name="Obično 4" xfId="10" xr:uid="{00000000-0005-0000-0000-000011000000}"/>
    <cellStyle name="Obično 4 2" xfId="13" xr:uid="{00000000-0005-0000-0000-000012000000}"/>
    <cellStyle name="Obično 5" xfId="22" xr:uid="{00000000-0005-0000-0000-000013000000}"/>
    <cellStyle name="STAVKE" xfId="9" xr:uid="{00000000-0005-0000-0000-000014000000}"/>
    <cellStyle name="Style 1" xfId="1" xr:uid="{00000000-0005-0000-0000-000015000000}"/>
    <cellStyle name="Zarez 2" xfId="5" xr:uid="{00000000-0005-0000-0000-000016000000}"/>
    <cellStyle name="Zarez 2 2" xfId="23" xr:uid="{00000000-0005-0000-0000-000017000000}"/>
  </cellStyles>
  <dxfs count="0"/>
  <tableStyles count="0" defaultTableStyle="TableStyleMedium2" defaultPivotStyle="PivotStyleLight16"/>
  <colors>
    <mruColors>
      <color rgb="FFDBE5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40842</xdr:colOff>
      <xdr:row>0</xdr:row>
      <xdr:rowOff>33131</xdr:rowOff>
    </xdr:from>
    <xdr:to>
      <xdr:col>3</xdr:col>
      <xdr:colOff>1136187</xdr:colOff>
      <xdr:row>3</xdr:row>
      <xdr:rowOff>132521</xdr:rowOff>
    </xdr:to>
    <xdr:pic>
      <xdr:nvPicPr>
        <xdr:cNvPr id="7" name="Slika 6">
          <a:extLst>
            <a:ext uri="{FF2B5EF4-FFF2-40B4-BE49-F238E27FC236}">
              <a16:creationId xmlns:a16="http://schemas.microsoft.com/office/drawing/2014/main" id="{BDDA488D-A1E0-5633-2607-E0BDD46507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3255" y="33131"/>
          <a:ext cx="1178171" cy="596347"/>
        </a:xfrm>
        <a:prstGeom prst="rect">
          <a:avLst/>
        </a:prstGeom>
      </xdr:spPr>
    </xdr:pic>
    <xdr:clientData/>
  </xdr:twoCellAnchor>
  <xdr:twoCellAnchor editAs="oneCell">
    <xdr:from>
      <xdr:col>2</xdr:col>
      <xdr:colOff>24847</xdr:colOff>
      <xdr:row>4</xdr:row>
      <xdr:rowOff>207064</xdr:rowOff>
    </xdr:from>
    <xdr:to>
      <xdr:col>7</xdr:col>
      <xdr:colOff>828260</xdr:colOff>
      <xdr:row>4</xdr:row>
      <xdr:rowOff>3328572</xdr:rowOff>
    </xdr:to>
    <xdr:pic>
      <xdr:nvPicPr>
        <xdr:cNvPr id="4" name="Slika 3">
          <a:extLst>
            <a:ext uri="{FF2B5EF4-FFF2-40B4-BE49-F238E27FC236}">
              <a16:creationId xmlns:a16="http://schemas.microsoft.com/office/drawing/2014/main" id="{56552844-E554-B86F-03A4-0A93CA6874E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7260" y="869673"/>
          <a:ext cx="5549348" cy="312150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2"/>
  <sheetViews>
    <sheetView tabSelected="1" view="pageBreakPreview" zoomScaleNormal="100" zoomScaleSheetLayoutView="100" zoomScalePageLayoutView="99" workbookViewId="0">
      <selection activeCell="L5" sqref="L5"/>
    </sheetView>
  </sheetViews>
  <sheetFormatPr defaultRowHeight="12.75"/>
  <cols>
    <col min="1" max="1" width="1.85546875" bestFit="1" customWidth="1"/>
    <col min="2" max="2" width="4.42578125" customWidth="1"/>
    <col min="3" max="3" width="1.28515625" customWidth="1"/>
    <col min="4" max="4" width="42.28515625" style="3" customWidth="1"/>
    <col min="5" max="5" width="7.28515625" style="1" bestFit="1" customWidth="1"/>
    <col min="6" max="6" width="9.140625" bestFit="1" customWidth="1"/>
    <col min="7" max="7" width="11.140625" style="2" bestFit="1" customWidth="1"/>
    <col min="8" max="8" width="12.5703125" style="5" customWidth="1"/>
    <col min="9" max="9" width="4" customWidth="1"/>
    <col min="10" max="10" width="3.42578125" customWidth="1"/>
    <col min="11" max="11" width="3.140625" customWidth="1"/>
  </cols>
  <sheetData>
    <row r="1" spans="1:9">
      <c r="A1" s="73"/>
      <c r="B1" s="73"/>
      <c r="C1" s="73"/>
      <c r="D1" s="73"/>
      <c r="E1" s="73"/>
      <c r="F1" s="73"/>
      <c r="G1" s="73"/>
      <c r="H1" s="73"/>
      <c r="I1" s="73"/>
    </row>
    <row r="2" spans="1:9">
      <c r="A2" s="73"/>
      <c r="B2" s="73"/>
      <c r="C2" s="73"/>
      <c r="D2" s="73"/>
      <c r="E2" s="73"/>
      <c r="F2" s="73"/>
      <c r="G2" s="73"/>
      <c r="H2" s="73"/>
      <c r="I2" s="73"/>
    </row>
    <row r="3" spans="1:9">
      <c r="A3" s="73"/>
      <c r="B3" s="73"/>
      <c r="C3" s="73"/>
      <c r="D3" s="73"/>
      <c r="E3" s="73"/>
      <c r="F3" s="73"/>
      <c r="G3" s="73"/>
      <c r="H3" s="73"/>
      <c r="I3" s="73"/>
    </row>
    <row r="4" spans="1:9">
      <c r="A4" s="73"/>
      <c r="B4" s="73"/>
      <c r="C4" s="73"/>
      <c r="D4" s="73"/>
      <c r="E4" s="73"/>
      <c r="F4" s="73"/>
      <c r="G4" s="73"/>
      <c r="H4" s="73"/>
      <c r="I4" s="73"/>
    </row>
    <row r="5" spans="1:9" ht="388.5" customHeight="1">
      <c r="H5" s="4"/>
    </row>
    <row r="6" spans="1:9" ht="30" customHeight="1">
      <c r="A6" s="79" t="s">
        <v>52</v>
      </c>
      <c r="B6" s="79"/>
      <c r="C6" s="79"/>
      <c r="D6" s="79"/>
      <c r="E6" s="79"/>
      <c r="F6" s="79"/>
      <c r="G6" s="79"/>
      <c r="H6" s="79"/>
      <c r="I6" s="7"/>
    </row>
    <row r="7" spans="1:9" ht="27" customHeight="1" thickBot="1">
      <c r="A7" s="80"/>
      <c r="B7" s="80"/>
      <c r="C7" s="80"/>
      <c r="D7" s="80"/>
      <c r="E7" s="80"/>
      <c r="F7" s="80"/>
      <c r="G7" s="80"/>
      <c r="H7" s="80"/>
      <c r="I7" s="7"/>
    </row>
    <row r="8" spans="1:9" ht="409.5" customHeight="1" thickTop="1">
      <c r="A8" s="7"/>
      <c r="B8" s="7"/>
      <c r="C8" s="7"/>
      <c r="D8" s="67" t="s">
        <v>50</v>
      </c>
      <c r="E8" s="8"/>
      <c r="F8" s="8"/>
      <c r="G8" s="8"/>
      <c r="H8" s="8"/>
      <c r="I8" s="7"/>
    </row>
    <row r="9" spans="1:9" ht="15.75">
      <c r="A9" s="7"/>
      <c r="B9" s="7"/>
      <c r="C9" s="7"/>
      <c r="D9" s="8"/>
      <c r="E9" s="8"/>
      <c r="F9" s="75"/>
      <c r="G9" s="76"/>
      <c r="H9" s="76"/>
      <c r="I9" s="7"/>
    </row>
    <row r="10" spans="1:9">
      <c r="A10" s="9"/>
      <c r="B10" s="81"/>
      <c r="C10" s="81"/>
      <c r="D10" s="81"/>
      <c r="E10" s="10"/>
      <c r="F10" s="7"/>
      <c r="G10" s="11"/>
      <c r="H10" s="12"/>
      <c r="I10" s="7"/>
    </row>
    <row r="11" spans="1:9">
      <c r="A11" s="9"/>
      <c r="B11" s="9" t="s">
        <v>4</v>
      </c>
      <c r="C11" s="13"/>
      <c r="D11" s="9" t="s">
        <v>5</v>
      </c>
      <c r="E11" s="10" t="s">
        <v>6</v>
      </c>
      <c r="F11" s="54" t="s">
        <v>7</v>
      </c>
      <c r="G11" s="17" t="s">
        <v>8</v>
      </c>
      <c r="H11" s="55" t="s">
        <v>9</v>
      </c>
      <c r="I11" s="7"/>
    </row>
    <row r="12" spans="1:9">
      <c r="A12" s="9"/>
      <c r="B12" s="13"/>
      <c r="C12" s="13"/>
      <c r="D12" s="13"/>
      <c r="E12" s="10"/>
      <c r="F12" s="7"/>
      <c r="G12" s="11"/>
      <c r="H12" s="12"/>
      <c r="I12" s="7"/>
    </row>
    <row r="13" spans="1:9" ht="13.5" thickBot="1">
      <c r="A13" s="77" t="s">
        <v>1</v>
      </c>
      <c r="B13" s="77"/>
      <c r="C13" s="77"/>
      <c r="D13" s="78" t="s">
        <v>44</v>
      </c>
      <c r="E13" s="78"/>
      <c r="F13" s="78"/>
      <c r="G13" s="31"/>
      <c r="H13" s="32"/>
      <c r="I13" s="7"/>
    </row>
    <row r="14" spans="1:9" ht="12.75" customHeight="1" thickTop="1">
      <c r="A14" s="8"/>
      <c r="B14" s="8"/>
      <c r="C14" s="8"/>
      <c r="D14" s="8"/>
      <c r="E14" s="8"/>
      <c r="F14" s="8"/>
      <c r="G14" s="8"/>
      <c r="H14" s="8"/>
      <c r="I14" s="8"/>
    </row>
    <row r="15" spans="1:9" ht="42.75" customHeight="1">
      <c r="A15" s="8"/>
      <c r="B15" s="9" t="s">
        <v>2</v>
      </c>
      <c r="C15" s="7"/>
      <c r="D15" s="14" t="s">
        <v>35</v>
      </c>
      <c r="E15" s="15" t="s">
        <v>34</v>
      </c>
      <c r="F15" s="17">
        <v>1</v>
      </c>
      <c r="G15" s="17">
        <v>0</v>
      </c>
      <c r="H15" s="17">
        <f>F15*G15</f>
        <v>0</v>
      </c>
      <c r="I15" s="8"/>
    </row>
    <row r="16" spans="1:9" ht="14.25" customHeight="1">
      <c r="A16" s="8"/>
      <c r="B16" s="9"/>
      <c r="C16" s="7"/>
      <c r="D16" s="14"/>
      <c r="E16" s="15"/>
      <c r="F16" s="7"/>
      <c r="G16" s="8"/>
      <c r="H16" s="8"/>
      <c r="I16" s="8"/>
    </row>
    <row r="17" spans="1:9" ht="89.25">
      <c r="A17" s="8"/>
      <c r="B17" s="9" t="s">
        <v>3</v>
      </c>
      <c r="C17" s="7"/>
      <c r="D17" s="16" t="s">
        <v>53</v>
      </c>
      <c r="E17" s="15" t="s">
        <v>34</v>
      </c>
      <c r="F17" s="17">
        <v>1</v>
      </c>
      <c r="G17" s="17">
        <v>0</v>
      </c>
      <c r="H17" s="17">
        <f>F17*G17</f>
        <v>0</v>
      </c>
      <c r="I17" s="8"/>
    </row>
    <row r="18" spans="1:9" ht="15.75" customHeight="1">
      <c r="A18" s="8"/>
      <c r="B18" s="9"/>
      <c r="C18" s="7"/>
      <c r="D18" s="16"/>
      <c r="E18" s="15"/>
      <c r="F18" s="17"/>
      <c r="G18" s="17"/>
      <c r="H18" s="17"/>
      <c r="I18" s="8"/>
    </row>
    <row r="19" spans="1:9" ht="78.75" customHeight="1">
      <c r="A19" s="8"/>
      <c r="B19" s="9" t="s">
        <v>13</v>
      </c>
      <c r="C19" s="7"/>
      <c r="D19" s="16" t="s">
        <v>38</v>
      </c>
      <c r="E19" s="15" t="s">
        <v>12</v>
      </c>
      <c r="F19" s="17">
        <v>50</v>
      </c>
      <c r="G19" s="17">
        <v>0</v>
      </c>
      <c r="H19" s="17">
        <f>F19*G19</f>
        <v>0</v>
      </c>
      <c r="I19" s="8"/>
    </row>
    <row r="20" spans="1:9" ht="15" customHeight="1">
      <c r="A20" s="8"/>
      <c r="B20" s="9"/>
      <c r="C20" s="7"/>
      <c r="D20" s="16"/>
      <c r="E20" s="15"/>
      <c r="F20" s="17"/>
      <c r="G20" s="17"/>
      <c r="H20" s="17"/>
      <c r="I20" s="8"/>
    </row>
    <row r="21" spans="1:9" ht="38.25">
      <c r="A21" s="8"/>
      <c r="B21" s="9" t="s">
        <v>16</v>
      </c>
      <c r="C21" s="7"/>
      <c r="D21" s="16" t="s">
        <v>54</v>
      </c>
      <c r="E21" s="15" t="s">
        <v>34</v>
      </c>
      <c r="F21" s="17">
        <v>1</v>
      </c>
      <c r="G21" s="17">
        <v>0</v>
      </c>
      <c r="H21" s="17">
        <f>F21*G21</f>
        <v>0</v>
      </c>
      <c r="I21" s="8"/>
    </row>
    <row r="22" spans="1:9" ht="13.5" customHeight="1">
      <c r="A22" s="8"/>
      <c r="B22" s="9"/>
      <c r="C22" s="7"/>
      <c r="D22" s="16"/>
      <c r="E22" s="15"/>
      <c r="F22" s="17"/>
      <c r="G22" s="17"/>
      <c r="H22" s="17"/>
      <c r="I22" s="8"/>
    </row>
    <row r="23" spans="1:9" ht="14.25" customHeight="1" thickBot="1">
      <c r="A23" s="8"/>
      <c r="B23" s="9"/>
      <c r="C23" s="7"/>
      <c r="D23" s="16"/>
      <c r="E23" s="15"/>
      <c r="F23" s="17"/>
      <c r="G23" s="17"/>
      <c r="H23" s="17"/>
      <c r="I23" s="8"/>
    </row>
    <row r="24" spans="1:9" ht="14.25" thickTop="1" thickBot="1">
      <c r="A24" s="82"/>
      <c r="B24" s="82"/>
      <c r="C24" s="82"/>
      <c r="D24" s="33" t="s">
        <v>45</v>
      </c>
      <c r="E24" s="34"/>
      <c r="F24" s="35"/>
      <c r="G24" s="36"/>
      <c r="H24" s="37">
        <f>SUM(H15:H23)</f>
        <v>0</v>
      </c>
      <c r="I24" s="7"/>
    </row>
    <row r="25" spans="1:9" ht="13.5" customHeight="1" thickTop="1">
      <c r="A25" s="7"/>
      <c r="B25" s="7"/>
      <c r="C25" s="7"/>
      <c r="D25" s="8"/>
      <c r="E25" s="18"/>
      <c r="F25" s="18"/>
      <c r="G25" s="19"/>
      <c r="H25" s="20"/>
      <c r="I25" s="7"/>
    </row>
    <row r="26" spans="1:9">
      <c r="A26" s="7"/>
      <c r="B26" s="9"/>
      <c r="C26" s="7"/>
      <c r="D26" s="21"/>
      <c r="E26" s="10"/>
      <c r="F26" s="22"/>
      <c r="G26" s="19"/>
      <c r="H26" s="12"/>
      <c r="I26" s="7"/>
    </row>
    <row r="27" spans="1:9" s="6" customFormat="1" ht="13.5" thickBot="1">
      <c r="A27" s="77" t="s">
        <v>14</v>
      </c>
      <c r="B27" s="77"/>
      <c r="C27" s="77"/>
      <c r="D27" s="78" t="s">
        <v>25</v>
      </c>
      <c r="E27" s="78"/>
      <c r="F27" s="78"/>
      <c r="G27" s="31"/>
      <c r="H27" s="32"/>
      <c r="I27" s="23"/>
    </row>
    <row r="28" spans="1:9" s="6" customFormat="1" ht="13.5" thickTop="1">
      <c r="A28" s="24"/>
      <c r="B28" s="24"/>
      <c r="C28" s="24"/>
      <c r="D28" s="25"/>
      <c r="E28" s="25"/>
      <c r="F28" s="25"/>
      <c r="G28" s="26"/>
      <c r="H28" s="27"/>
      <c r="I28" s="23"/>
    </row>
    <row r="29" spans="1:9" s="6" customFormat="1">
      <c r="A29" s="28"/>
      <c r="B29" s="28"/>
      <c r="C29" s="28"/>
      <c r="D29" s="28" t="s">
        <v>18</v>
      </c>
      <c r="E29" s="28"/>
      <c r="F29" s="28"/>
      <c r="G29" s="28"/>
      <c r="H29" s="28"/>
      <c r="I29" s="23"/>
    </row>
    <row r="30" spans="1:9" s="6" customFormat="1" ht="261.75" customHeight="1">
      <c r="A30" s="28"/>
      <c r="B30" s="28"/>
      <c r="C30" s="28"/>
      <c r="D30" s="83" t="s">
        <v>15</v>
      </c>
      <c r="E30" s="83"/>
      <c r="F30" s="83"/>
      <c r="G30" s="83"/>
      <c r="H30" s="83"/>
      <c r="I30" s="23"/>
    </row>
    <row r="31" spans="1:9" s="6" customFormat="1" ht="13.5" customHeight="1">
      <c r="A31" s="28"/>
      <c r="B31" s="28"/>
      <c r="C31" s="28"/>
      <c r="D31" s="28"/>
      <c r="E31" s="28"/>
      <c r="F31" s="28"/>
      <c r="G31" s="28"/>
      <c r="H31" s="28"/>
      <c r="I31" s="23"/>
    </row>
    <row r="32" spans="1:9" s="6" customFormat="1" ht="317.25" customHeight="1">
      <c r="A32" s="28"/>
      <c r="B32" s="28"/>
      <c r="C32" s="28"/>
      <c r="D32" s="28" t="s">
        <v>33</v>
      </c>
      <c r="E32" s="28"/>
      <c r="F32" s="28"/>
      <c r="G32" s="69"/>
      <c r="H32" s="28"/>
      <c r="I32" s="23"/>
    </row>
    <row r="33" spans="1:9" s="6" customFormat="1">
      <c r="A33" s="28"/>
      <c r="B33" s="28"/>
      <c r="C33" s="28"/>
      <c r="D33" s="28"/>
      <c r="E33" s="28"/>
      <c r="F33" s="28"/>
      <c r="G33" s="69"/>
      <c r="H33" s="28"/>
      <c r="I33" s="23"/>
    </row>
    <row r="34" spans="1:9" s="6" customFormat="1" ht="125.25" customHeight="1">
      <c r="A34" s="28"/>
      <c r="B34" s="28" t="s">
        <v>2</v>
      </c>
      <c r="C34" s="28"/>
      <c r="D34" s="21" t="s">
        <v>55</v>
      </c>
      <c r="G34" s="70"/>
      <c r="I34" s="23"/>
    </row>
    <row r="35" spans="1:9" s="6" customFormat="1" ht="15" customHeight="1">
      <c r="A35" s="28"/>
      <c r="B35" s="28"/>
      <c r="C35" s="28"/>
      <c r="D35" s="63" t="s">
        <v>56</v>
      </c>
      <c r="E35" s="10" t="s">
        <v>19</v>
      </c>
      <c r="F35" s="17">
        <v>27.5</v>
      </c>
      <c r="G35" s="71">
        <v>0</v>
      </c>
      <c r="H35" s="17">
        <f>F35*G35</f>
        <v>0</v>
      </c>
      <c r="I35" s="23"/>
    </row>
    <row r="36" spans="1:9" s="6" customFormat="1" ht="14.25" customHeight="1">
      <c r="A36" s="28"/>
      <c r="B36" s="28"/>
      <c r="C36" s="28"/>
      <c r="D36" s="21"/>
      <c r="E36" s="10"/>
      <c r="F36" s="17"/>
      <c r="G36" s="72"/>
      <c r="H36" s="17"/>
      <c r="I36" s="23"/>
    </row>
    <row r="37" spans="1:9" s="6" customFormat="1" ht="61.5" customHeight="1">
      <c r="A37" s="28"/>
      <c r="B37" s="28" t="s">
        <v>3</v>
      </c>
      <c r="C37" s="28"/>
      <c r="D37" s="28" t="s">
        <v>43</v>
      </c>
      <c r="G37" s="70"/>
      <c r="I37" s="23"/>
    </row>
    <row r="38" spans="1:9" s="6" customFormat="1" ht="12.75" customHeight="1">
      <c r="A38" s="28"/>
      <c r="B38" s="28"/>
      <c r="C38" s="28"/>
      <c r="D38" s="63" t="s">
        <v>56</v>
      </c>
      <c r="E38" s="10" t="s">
        <v>12</v>
      </c>
      <c r="F38" s="66">
        <v>127.5</v>
      </c>
      <c r="G38" s="72">
        <v>0</v>
      </c>
      <c r="H38" s="17">
        <f>F38*G38</f>
        <v>0</v>
      </c>
      <c r="I38" s="23"/>
    </row>
    <row r="39" spans="1:9" s="6" customFormat="1" ht="12.75" customHeight="1">
      <c r="A39" s="28"/>
      <c r="B39" s="28"/>
      <c r="C39" s="28"/>
      <c r="D39" s="28"/>
      <c r="E39" s="10"/>
      <c r="F39" s="28"/>
      <c r="G39" s="69"/>
      <c r="H39" s="28"/>
      <c r="I39" s="23"/>
    </row>
    <row r="40" spans="1:9" s="6" customFormat="1" ht="91.5" customHeight="1">
      <c r="A40" s="28"/>
      <c r="B40" s="28" t="s">
        <v>13</v>
      </c>
      <c r="C40" s="28"/>
      <c r="D40" s="28" t="s">
        <v>57</v>
      </c>
      <c r="E40" s="10" t="s">
        <v>34</v>
      </c>
      <c r="F40" s="17">
        <v>1</v>
      </c>
      <c r="G40" s="72">
        <v>0</v>
      </c>
      <c r="H40" s="17">
        <f>F40*G40</f>
        <v>0</v>
      </c>
      <c r="I40" s="23"/>
    </row>
    <row r="41" spans="1:9" s="6" customFormat="1">
      <c r="A41" s="28"/>
      <c r="B41" s="28"/>
      <c r="C41" s="28"/>
      <c r="D41" s="28"/>
      <c r="E41" s="28"/>
      <c r="F41" s="28"/>
      <c r="G41" s="69"/>
      <c r="H41" s="28"/>
      <c r="I41" s="23"/>
    </row>
    <row r="42" spans="1:9" s="6" customFormat="1" ht="86.25" customHeight="1">
      <c r="A42" s="28"/>
      <c r="B42" s="28" t="s">
        <v>16</v>
      </c>
      <c r="C42" s="28"/>
      <c r="D42" s="28" t="s">
        <v>39</v>
      </c>
      <c r="F42" s="28"/>
      <c r="G42" s="72"/>
      <c r="H42" s="28"/>
      <c r="I42" s="23"/>
    </row>
    <row r="43" spans="1:9" s="6" customFormat="1">
      <c r="A43" s="28"/>
      <c r="B43" s="28"/>
      <c r="C43" s="28"/>
      <c r="D43" s="57" t="s">
        <v>56</v>
      </c>
      <c r="F43" s="28"/>
      <c r="G43" s="72"/>
      <c r="H43" s="28"/>
      <c r="I43" s="23"/>
    </row>
    <row r="44" spans="1:9" s="6" customFormat="1">
      <c r="A44" s="28"/>
      <c r="B44" s="28"/>
      <c r="C44" s="28"/>
      <c r="D44" s="28" t="s">
        <v>22</v>
      </c>
      <c r="E44" s="10" t="s">
        <v>21</v>
      </c>
      <c r="F44" s="66">
        <v>1.45</v>
      </c>
      <c r="G44" s="72">
        <v>0</v>
      </c>
      <c r="H44" s="17">
        <f>F44*G44</f>
        <v>0</v>
      </c>
      <c r="I44" s="23"/>
    </row>
    <row r="45" spans="1:9" s="6" customFormat="1">
      <c r="A45" s="28"/>
      <c r="B45" s="28"/>
      <c r="C45" s="28"/>
      <c r="D45" s="28" t="s">
        <v>23</v>
      </c>
      <c r="E45" s="10" t="s">
        <v>21</v>
      </c>
      <c r="F45" s="66">
        <v>1.21</v>
      </c>
      <c r="G45" s="72">
        <v>0</v>
      </c>
      <c r="H45" s="17">
        <f t="shared" ref="H45:H46" si="0">F45*G45</f>
        <v>0</v>
      </c>
      <c r="I45" s="23"/>
    </row>
    <row r="46" spans="1:9" s="6" customFormat="1">
      <c r="A46" s="28"/>
      <c r="B46" s="28"/>
      <c r="C46" s="28"/>
      <c r="D46" s="28" t="s">
        <v>24</v>
      </c>
      <c r="E46" s="29" t="s">
        <v>21</v>
      </c>
      <c r="F46" s="66">
        <v>2</v>
      </c>
      <c r="G46" s="72">
        <v>0</v>
      </c>
      <c r="H46" s="17">
        <f t="shared" si="0"/>
        <v>0</v>
      </c>
      <c r="I46" s="23"/>
    </row>
    <row r="47" spans="1:9" s="6" customFormat="1">
      <c r="A47" s="28"/>
      <c r="B47" s="28"/>
      <c r="C47" s="28"/>
      <c r="D47" s="28"/>
      <c r="E47" s="29"/>
      <c r="F47" s="17"/>
      <c r="G47" s="72"/>
      <c r="H47" s="17"/>
      <c r="I47" s="23"/>
    </row>
    <row r="48" spans="1:9" s="6" customFormat="1" ht="91.5" customHeight="1">
      <c r="A48" s="28"/>
      <c r="B48" s="28" t="s">
        <v>17</v>
      </c>
      <c r="C48" s="28"/>
      <c r="D48" s="28" t="s">
        <v>58</v>
      </c>
      <c r="E48" s="56" t="s">
        <v>28</v>
      </c>
      <c r="F48" s="17">
        <v>2</v>
      </c>
      <c r="G48" s="72">
        <v>0</v>
      </c>
      <c r="H48" s="17">
        <f>F48*G48</f>
        <v>0</v>
      </c>
      <c r="I48" s="23"/>
    </row>
    <row r="49" spans="1:9" s="6" customFormat="1">
      <c r="A49" s="28"/>
      <c r="B49" s="28"/>
      <c r="C49" s="28"/>
      <c r="D49" s="63"/>
      <c r="E49" s="28"/>
      <c r="F49" s="28"/>
      <c r="G49" s="72"/>
      <c r="H49" s="17"/>
      <c r="I49" s="23"/>
    </row>
    <row r="50" spans="1:9" s="6" customFormat="1" ht="90.75" customHeight="1">
      <c r="A50" s="28"/>
      <c r="B50" s="28" t="s">
        <v>48</v>
      </c>
      <c r="C50" s="28"/>
      <c r="D50" s="28" t="s">
        <v>74</v>
      </c>
      <c r="E50" s="28"/>
      <c r="F50" s="28"/>
      <c r="G50" s="72"/>
      <c r="H50" s="17"/>
      <c r="I50" s="23"/>
    </row>
    <row r="51" spans="1:9" s="6" customFormat="1">
      <c r="A51" s="28"/>
      <c r="B51" s="28"/>
      <c r="C51" s="28"/>
      <c r="D51" s="57" t="s">
        <v>56</v>
      </c>
      <c r="E51" s="28"/>
      <c r="F51" s="28"/>
      <c r="G51" s="72"/>
      <c r="H51" s="17"/>
      <c r="I51" s="23"/>
    </row>
    <row r="52" spans="1:9" s="6" customFormat="1">
      <c r="A52" s="28"/>
      <c r="B52" s="28"/>
      <c r="C52" s="28"/>
      <c r="D52" s="28" t="s">
        <v>26</v>
      </c>
      <c r="E52" s="29" t="s">
        <v>28</v>
      </c>
      <c r="F52" s="17">
        <v>10</v>
      </c>
      <c r="G52" s="72">
        <v>0</v>
      </c>
      <c r="H52" s="17">
        <f>F52*G52</f>
        <v>0</v>
      </c>
      <c r="I52" s="23"/>
    </row>
    <row r="53" spans="1:9" s="6" customFormat="1">
      <c r="A53" s="28"/>
      <c r="B53" s="28"/>
      <c r="C53" s="28"/>
      <c r="D53" s="28" t="s">
        <v>27</v>
      </c>
      <c r="E53" s="29" t="s">
        <v>28</v>
      </c>
      <c r="F53" s="17">
        <v>14</v>
      </c>
      <c r="G53" s="72">
        <v>0</v>
      </c>
      <c r="H53" s="17">
        <f>F53*G53</f>
        <v>0</v>
      </c>
      <c r="I53" s="23"/>
    </row>
    <row r="54" spans="1:9" s="6" customFormat="1">
      <c r="A54" s="28"/>
      <c r="B54" s="28"/>
      <c r="C54" s="28"/>
      <c r="D54" s="57" t="s">
        <v>73</v>
      </c>
      <c r="E54" s="29"/>
      <c r="F54" s="17"/>
      <c r="G54" s="72"/>
      <c r="H54" s="17"/>
      <c r="I54" s="23"/>
    </row>
    <row r="55" spans="1:9" s="6" customFormat="1">
      <c r="A55" s="28"/>
      <c r="B55" s="28"/>
      <c r="C55" s="28"/>
      <c r="D55" s="28" t="s">
        <v>26</v>
      </c>
      <c r="E55" s="29" t="s">
        <v>28</v>
      </c>
      <c r="F55" s="17">
        <v>2</v>
      </c>
      <c r="G55" s="72">
        <v>0</v>
      </c>
      <c r="H55" s="17">
        <f>F55*G55</f>
        <v>0</v>
      </c>
      <c r="I55" s="23"/>
    </row>
    <row r="56" spans="1:9" s="6" customFormat="1">
      <c r="A56" s="28"/>
      <c r="B56" s="28"/>
      <c r="C56" s="28"/>
      <c r="D56" s="28" t="s">
        <v>27</v>
      </c>
      <c r="E56" s="29" t="s">
        <v>28</v>
      </c>
      <c r="F56" s="17">
        <v>5</v>
      </c>
      <c r="G56" s="72">
        <v>0</v>
      </c>
      <c r="H56" s="17">
        <f>F56*G56</f>
        <v>0</v>
      </c>
      <c r="I56" s="23"/>
    </row>
    <row r="57" spans="1:9" s="6" customFormat="1">
      <c r="A57" s="28"/>
      <c r="B57" s="28"/>
      <c r="C57" s="28"/>
      <c r="D57" s="28"/>
      <c r="E57" s="28"/>
      <c r="F57" s="28"/>
      <c r="G57" s="72"/>
      <c r="H57" s="17"/>
      <c r="I57" s="23"/>
    </row>
    <row r="58" spans="1:9" s="6" customFormat="1" ht="99.75" customHeight="1">
      <c r="A58" s="28"/>
      <c r="B58" s="28" t="s">
        <v>41</v>
      </c>
      <c r="C58" s="28"/>
      <c r="D58" s="28" t="s">
        <v>59</v>
      </c>
      <c r="E58" s="56" t="s">
        <v>28</v>
      </c>
      <c r="F58" s="17">
        <v>2</v>
      </c>
      <c r="G58" s="72">
        <v>0</v>
      </c>
      <c r="H58" s="17">
        <f>F58*G58</f>
        <v>0</v>
      </c>
      <c r="I58" s="23"/>
    </row>
    <row r="59" spans="1:9" s="6" customFormat="1">
      <c r="A59" s="28"/>
      <c r="B59" s="28"/>
      <c r="C59" s="28"/>
      <c r="D59" s="28"/>
      <c r="E59" s="28"/>
      <c r="F59" s="28"/>
      <c r="G59" s="72"/>
      <c r="H59" s="17"/>
      <c r="I59" s="23"/>
    </row>
    <row r="60" spans="1:9" s="6" customFormat="1" ht="117.75" customHeight="1">
      <c r="A60" s="28"/>
      <c r="B60" s="28" t="s">
        <v>29</v>
      </c>
      <c r="C60" s="28"/>
      <c r="D60" s="68" t="s">
        <v>60</v>
      </c>
      <c r="E60" s="56"/>
      <c r="F60" s="28"/>
      <c r="G60" s="72"/>
      <c r="H60" s="17"/>
      <c r="I60" s="23"/>
    </row>
    <row r="61" spans="1:9" s="6" customFormat="1" ht="14.25" customHeight="1">
      <c r="A61" s="28"/>
      <c r="B61" s="28"/>
      <c r="C61" s="28"/>
      <c r="D61" s="57" t="s">
        <v>56</v>
      </c>
      <c r="E61" s="56"/>
      <c r="F61" s="28"/>
      <c r="G61" s="72"/>
      <c r="H61" s="17"/>
      <c r="I61" s="23"/>
    </row>
    <row r="62" spans="1:9" s="6" customFormat="1">
      <c r="A62" s="28"/>
      <c r="B62" s="28"/>
      <c r="C62" s="28"/>
      <c r="D62" s="28" t="s">
        <v>36</v>
      </c>
      <c r="E62" s="56" t="s">
        <v>21</v>
      </c>
      <c r="F62" s="17">
        <v>22.06</v>
      </c>
      <c r="G62" s="72">
        <v>0</v>
      </c>
      <c r="H62" s="17">
        <f>F62*G62</f>
        <v>0</v>
      </c>
      <c r="I62" s="23"/>
    </row>
    <row r="63" spans="1:9" s="6" customFormat="1">
      <c r="A63" s="28"/>
      <c r="B63" s="28"/>
      <c r="C63" s="28"/>
      <c r="D63" s="28" t="s">
        <v>37</v>
      </c>
      <c r="E63" s="56" t="s">
        <v>21</v>
      </c>
      <c r="F63" s="17">
        <v>9.4499999999999993</v>
      </c>
      <c r="G63" s="72">
        <v>0</v>
      </c>
      <c r="H63" s="17">
        <f>F63*G63</f>
        <v>0</v>
      </c>
      <c r="I63" s="23"/>
    </row>
    <row r="64" spans="1:9" s="6" customFormat="1">
      <c r="A64" s="28"/>
      <c r="B64" s="28"/>
      <c r="C64" s="28"/>
      <c r="D64" s="28"/>
      <c r="E64" s="56"/>
      <c r="F64" s="17"/>
      <c r="G64" s="72"/>
      <c r="H64" s="17"/>
      <c r="I64" s="23"/>
    </row>
    <row r="65" spans="1:9" s="6" customFormat="1" ht="105.75" customHeight="1">
      <c r="A65" s="28"/>
      <c r="B65" s="64" t="s">
        <v>40</v>
      </c>
      <c r="C65" s="28"/>
      <c r="D65" s="28" t="s">
        <v>61</v>
      </c>
      <c r="E65" s="56"/>
      <c r="F65" s="17"/>
      <c r="G65" s="72"/>
      <c r="H65" s="17"/>
      <c r="I65" s="23"/>
    </row>
    <row r="66" spans="1:9" s="6" customFormat="1">
      <c r="A66" s="28"/>
      <c r="B66" s="9"/>
      <c r="C66" s="28"/>
      <c r="D66" s="57" t="s">
        <v>56</v>
      </c>
      <c r="E66" s="56"/>
      <c r="F66" s="17"/>
      <c r="G66" s="72"/>
      <c r="H66" s="17"/>
      <c r="I66" s="23"/>
    </row>
    <row r="67" spans="1:9" s="6" customFormat="1">
      <c r="A67" s="28"/>
      <c r="B67" s="9"/>
      <c r="C67" s="28"/>
      <c r="D67" s="28" t="s">
        <v>62</v>
      </c>
      <c r="E67" s="56" t="s">
        <v>21</v>
      </c>
      <c r="F67" s="17">
        <v>15.84</v>
      </c>
      <c r="G67" s="72">
        <v>0</v>
      </c>
      <c r="H67" s="17">
        <f>F67*G67</f>
        <v>0</v>
      </c>
      <c r="I67" s="23"/>
    </row>
    <row r="68" spans="1:9" s="6" customFormat="1">
      <c r="A68" s="28"/>
      <c r="B68" s="28"/>
      <c r="C68" s="28"/>
      <c r="D68" s="28" t="s">
        <v>63</v>
      </c>
      <c r="E68" s="56" t="s">
        <v>21</v>
      </c>
      <c r="F68" s="17">
        <v>3.96</v>
      </c>
      <c r="G68" s="72">
        <v>0</v>
      </c>
      <c r="H68" s="17">
        <f>F68*G68</f>
        <v>0</v>
      </c>
      <c r="I68" s="23"/>
    </row>
    <row r="69" spans="1:9" s="6" customFormat="1">
      <c r="A69" s="28"/>
      <c r="B69" s="28"/>
      <c r="C69" s="28"/>
      <c r="D69" s="57" t="s">
        <v>73</v>
      </c>
      <c r="E69" s="56"/>
      <c r="F69" s="17"/>
      <c r="G69" s="72"/>
      <c r="H69" s="17"/>
      <c r="I69" s="23"/>
    </row>
    <row r="70" spans="1:9" s="6" customFormat="1">
      <c r="A70" s="28"/>
      <c r="B70" s="9"/>
      <c r="C70" s="28"/>
      <c r="D70" s="28" t="s">
        <v>62</v>
      </c>
      <c r="E70" s="56" t="s">
        <v>21</v>
      </c>
      <c r="F70" s="17">
        <v>9.35</v>
      </c>
      <c r="G70" s="72">
        <v>0</v>
      </c>
      <c r="H70" s="17">
        <f>F70*G70</f>
        <v>0</v>
      </c>
      <c r="I70" s="23"/>
    </row>
    <row r="71" spans="1:9" s="6" customFormat="1">
      <c r="A71" s="28"/>
      <c r="B71" s="28"/>
      <c r="C71" s="28"/>
      <c r="D71" s="28" t="s">
        <v>63</v>
      </c>
      <c r="E71" s="56" t="s">
        <v>21</v>
      </c>
      <c r="F71" s="17">
        <v>2.3199999999999998</v>
      </c>
      <c r="G71" s="72">
        <v>0</v>
      </c>
      <c r="H71" s="17">
        <f>F71*G71</f>
        <v>0</v>
      </c>
      <c r="I71" s="23"/>
    </row>
    <row r="72" spans="1:9" s="6" customFormat="1">
      <c r="A72" s="28"/>
      <c r="B72" s="28"/>
      <c r="C72" s="28"/>
      <c r="D72" s="28"/>
      <c r="E72" s="56"/>
      <c r="F72" s="17"/>
      <c r="G72" s="72"/>
      <c r="H72" s="17"/>
      <c r="I72" s="23"/>
    </row>
    <row r="73" spans="1:9" s="6" customFormat="1">
      <c r="A73" s="28"/>
      <c r="B73" s="28"/>
      <c r="C73" s="28"/>
      <c r="D73" s="28"/>
      <c r="E73" s="56"/>
      <c r="F73" s="17"/>
      <c r="G73" s="72"/>
      <c r="H73" s="17"/>
      <c r="I73" s="23"/>
    </row>
    <row r="74" spans="1:9" s="6" customFormat="1" ht="91.5" customHeight="1">
      <c r="A74" s="28"/>
      <c r="B74" s="64" t="s">
        <v>64</v>
      </c>
      <c r="C74" s="28"/>
      <c r="D74" s="28" t="s">
        <v>75</v>
      </c>
      <c r="G74" s="70"/>
      <c r="I74" s="23"/>
    </row>
    <row r="75" spans="1:9" s="6" customFormat="1">
      <c r="A75" s="28"/>
      <c r="B75" s="64"/>
      <c r="C75" s="28"/>
      <c r="D75" s="57" t="s">
        <v>56</v>
      </c>
      <c r="E75" s="56" t="s">
        <v>30</v>
      </c>
      <c r="F75" s="17">
        <v>73.47</v>
      </c>
      <c r="G75" s="72">
        <v>0</v>
      </c>
      <c r="H75" s="17">
        <f>F75*G75</f>
        <v>0</v>
      </c>
      <c r="I75" s="23"/>
    </row>
    <row r="76" spans="1:9" s="6" customFormat="1">
      <c r="A76" s="28"/>
      <c r="B76" s="28"/>
      <c r="C76" s="28"/>
      <c r="D76" s="28"/>
      <c r="E76" s="56"/>
      <c r="F76" s="28"/>
      <c r="G76" s="69"/>
      <c r="H76" s="17"/>
      <c r="I76" s="23"/>
    </row>
    <row r="77" spans="1:9" s="6" customFormat="1" ht="91.5" customHeight="1">
      <c r="A77" s="28"/>
      <c r="B77" s="64" t="s">
        <v>65</v>
      </c>
      <c r="C77" s="28"/>
      <c r="D77" s="28" t="s">
        <v>68</v>
      </c>
      <c r="G77" s="70"/>
      <c r="I77" s="23"/>
    </row>
    <row r="78" spans="1:9" s="6" customFormat="1">
      <c r="A78" s="28"/>
      <c r="B78" s="28"/>
      <c r="C78" s="28"/>
      <c r="D78" s="57" t="s">
        <v>56</v>
      </c>
      <c r="E78" s="17" t="s">
        <v>21</v>
      </c>
      <c r="F78" s="17">
        <v>25.88</v>
      </c>
      <c r="G78" s="72">
        <v>0</v>
      </c>
      <c r="H78" s="17">
        <f>F78*G78</f>
        <v>0</v>
      </c>
      <c r="I78" s="23"/>
    </row>
    <row r="79" spans="1:9" s="6" customFormat="1">
      <c r="A79" s="28"/>
      <c r="B79" s="28"/>
      <c r="C79" s="28"/>
      <c r="D79" s="57" t="s">
        <v>72</v>
      </c>
      <c r="E79" s="17" t="s">
        <v>21</v>
      </c>
      <c r="F79" s="17">
        <v>3.13</v>
      </c>
      <c r="G79" s="72">
        <v>0</v>
      </c>
      <c r="H79" s="17">
        <f>F79*G79</f>
        <v>0</v>
      </c>
      <c r="I79" s="23"/>
    </row>
    <row r="80" spans="1:9" s="6" customFormat="1">
      <c r="A80" s="28"/>
      <c r="B80" s="28"/>
      <c r="C80" s="28"/>
      <c r="D80" s="57"/>
      <c r="E80" s="17"/>
      <c r="F80" s="17"/>
      <c r="G80" s="72"/>
      <c r="H80" s="17"/>
      <c r="I80" s="23"/>
    </row>
    <row r="81" spans="1:9" s="6" customFormat="1" ht="140.25">
      <c r="A81" s="28"/>
      <c r="B81" s="64" t="s">
        <v>66</v>
      </c>
      <c r="C81" s="28"/>
      <c r="D81" s="28" t="s">
        <v>49</v>
      </c>
      <c r="E81" s="56" t="s">
        <v>30</v>
      </c>
      <c r="F81" s="17">
        <v>91.29</v>
      </c>
      <c r="G81" s="72">
        <v>0</v>
      </c>
      <c r="H81" s="17">
        <f>F81*G81</f>
        <v>0</v>
      </c>
      <c r="I81" s="23"/>
    </row>
    <row r="82" spans="1:9" s="6" customFormat="1" ht="12.75" customHeight="1">
      <c r="A82" s="28"/>
      <c r="B82" s="28"/>
      <c r="C82" s="28"/>
      <c r="D82" s="28"/>
      <c r="E82" s="56"/>
      <c r="F82" s="17"/>
      <c r="G82" s="72"/>
      <c r="H82" s="17"/>
      <c r="I82" s="23"/>
    </row>
    <row r="83" spans="1:9" s="6" customFormat="1" ht="130.5" customHeight="1">
      <c r="A83" s="28"/>
      <c r="B83" s="64" t="s">
        <v>76</v>
      </c>
      <c r="C83" s="28"/>
      <c r="D83" s="28" t="s">
        <v>51</v>
      </c>
      <c r="E83" s="56"/>
      <c r="F83" s="28"/>
      <c r="G83" s="72"/>
      <c r="H83" s="17"/>
      <c r="I83" s="23"/>
    </row>
    <row r="84" spans="1:9" s="6" customFormat="1" ht="14.25" customHeight="1">
      <c r="A84" s="28"/>
      <c r="B84" s="28"/>
      <c r="C84" s="28"/>
      <c r="D84" s="57" t="s">
        <v>56</v>
      </c>
      <c r="E84" s="56"/>
      <c r="F84" s="28"/>
      <c r="G84" s="72"/>
      <c r="H84" s="17"/>
      <c r="I84" s="23"/>
    </row>
    <row r="85" spans="1:9" s="6" customFormat="1">
      <c r="A85" s="28"/>
      <c r="B85" s="28"/>
      <c r="C85" s="28"/>
      <c r="D85" s="28" t="s">
        <v>69</v>
      </c>
      <c r="E85" s="56" t="s">
        <v>21</v>
      </c>
      <c r="F85" s="17">
        <v>11.75</v>
      </c>
      <c r="G85" s="72">
        <v>0</v>
      </c>
      <c r="H85" s="17">
        <f>F85*G85</f>
        <v>0</v>
      </c>
      <c r="I85" s="23"/>
    </row>
    <row r="86" spans="1:9" s="6" customFormat="1">
      <c r="A86" s="28"/>
      <c r="B86" s="28"/>
      <c r="C86" s="28"/>
      <c r="D86" s="28"/>
      <c r="E86" s="56"/>
      <c r="F86" s="17"/>
      <c r="G86" s="72"/>
      <c r="H86" s="17"/>
      <c r="I86" s="23"/>
    </row>
    <row r="87" spans="1:9" s="6" customFormat="1" ht="114.75">
      <c r="A87" s="28"/>
      <c r="B87" s="64" t="s">
        <v>77</v>
      </c>
      <c r="C87" s="28"/>
      <c r="D87" s="28" t="s">
        <v>71</v>
      </c>
      <c r="E87" s="17"/>
      <c r="F87" s="17"/>
      <c r="G87" s="72"/>
      <c r="H87" s="17"/>
      <c r="I87" s="23"/>
    </row>
    <row r="88" spans="1:9" s="6" customFormat="1">
      <c r="A88" s="28"/>
      <c r="B88" s="28"/>
      <c r="C88" s="28"/>
      <c r="D88" s="28" t="s">
        <v>70</v>
      </c>
      <c r="E88" s="17" t="s">
        <v>21</v>
      </c>
      <c r="F88" s="17">
        <v>5.57</v>
      </c>
      <c r="G88" s="72">
        <v>0</v>
      </c>
      <c r="H88" s="17">
        <f>F88*G88</f>
        <v>0</v>
      </c>
      <c r="I88" s="23"/>
    </row>
    <row r="89" spans="1:9" s="6" customFormat="1">
      <c r="A89" s="28"/>
      <c r="B89" s="28"/>
      <c r="C89" s="28"/>
      <c r="D89" s="28"/>
      <c r="E89" s="56"/>
      <c r="F89" s="17"/>
      <c r="G89" s="72"/>
      <c r="H89" s="17"/>
      <c r="I89" s="23"/>
    </row>
    <row r="90" spans="1:9" s="6" customFormat="1" ht="54.75" customHeight="1">
      <c r="A90" s="28"/>
      <c r="B90" s="64" t="s">
        <v>67</v>
      </c>
      <c r="C90" s="28"/>
      <c r="D90" s="28" t="s">
        <v>31</v>
      </c>
      <c r="E90" s="56" t="s">
        <v>21</v>
      </c>
      <c r="F90" s="17">
        <v>83.45</v>
      </c>
      <c r="G90" s="72"/>
      <c r="H90" s="17">
        <f>F90*G90</f>
        <v>0</v>
      </c>
      <c r="I90" s="23"/>
    </row>
    <row r="91" spans="1:9" s="6" customFormat="1">
      <c r="A91" s="28"/>
      <c r="B91" s="28"/>
      <c r="C91" s="28"/>
      <c r="D91" s="28"/>
      <c r="E91" s="56"/>
      <c r="F91" s="28"/>
      <c r="G91" s="72"/>
      <c r="H91" s="17"/>
      <c r="I91" s="23"/>
    </row>
    <row r="92" spans="1:9" s="6" customFormat="1" ht="13.5" customHeight="1" thickBot="1">
      <c r="A92" s="28"/>
      <c r="B92" s="28"/>
      <c r="C92" s="28"/>
      <c r="D92" s="28"/>
      <c r="E92" s="28"/>
      <c r="F92" s="28"/>
      <c r="G92" s="69"/>
      <c r="H92" s="17"/>
      <c r="I92" s="23"/>
    </row>
    <row r="93" spans="1:9" ht="14.25" thickTop="1" thickBot="1">
      <c r="A93" s="82"/>
      <c r="B93" s="82"/>
      <c r="C93" s="82"/>
      <c r="D93" s="33" t="s">
        <v>32</v>
      </c>
      <c r="E93" s="34"/>
      <c r="F93" s="35"/>
      <c r="G93" s="36"/>
      <c r="H93" s="37">
        <f>SUM(H35:H91)</f>
        <v>0</v>
      </c>
      <c r="I93" s="7"/>
    </row>
    <row r="94" spans="1:9" ht="13.5" thickTop="1">
      <c r="A94" s="45"/>
      <c r="B94" s="45"/>
      <c r="C94" s="45"/>
      <c r="D94" s="46"/>
      <c r="E94" s="10"/>
      <c r="F94" s="47"/>
      <c r="G94" s="30"/>
      <c r="H94" s="17"/>
      <c r="I94" s="7"/>
    </row>
    <row r="95" spans="1:9" s="6" customFormat="1">
      <c r="A95" s="28"/>
      <c r="B95" s="28"/>
      <c r="C95" s="28"/>
      <c r="D95" s="28"/>
      <c r="E95" s="28"/>
      <c r="F95" s="28"/>
      <c r="G95" s="28"/>
      <c r="H95" s="17"/>
      <c r="I95" s="23"/>
    </row>
    <row r="96" spans="1:9" s="6" customFormat="1">
      <c r="A96" s="28"/>
      <c r="B96" s="28"/>
      <c r="C96" s="28"/>
      <c r="D96" s="28"/>
      <c r="E96" s="28"/>
      <c r="F96" s="28"/>
      <c r="G96" s="28"/>
      <c r="H96" s="17"/>
      <c r="I96" s="23"/>
    </row>
    <row r="97" spans="1:9">
      <c r="A97" s="7"/>
      <c r="B97" s="7"/>
      <c r="C97" s="7"/>
      <c r="D97" s="21"/>
      <c r="E97" s="10"/>
      <c r="F97" s="7"/>
      <c r="G97" s="30"/>
      <c r="H97" s="20"/>
      <c r="I97" s="7"/>
    </row>
    <row r="98" spans="1:9" ht="13.5" thickBot="1">
      <c r="A98" s="84"/>
      <c r="B98" s="84"/>
      <c r="C98" s="84"/>
      <c r="D98" s="85" t="s">
        <v>0</v>
      </c>
      <c r="E98" s="85"/>
      <c r="F98" s="85"/>
      <c r="G98" s="38"/>
      <c r="H98" s="39"/>
      <c r="I98" s="7"/>
    </row>
    <row r="99" spans="1:9" ht="13.5" thickTop="1">
      <c r="A99" s="74" t="s">
        <v>42</v>
      </c>
      <c r="B99" s="74"/>
      <c r="C99" s="74"/>
      <c r="D99" s="74"/>
      <c r="E99" s="74"/>
      <c r="F99" s="74"/>
      <c r="G99" s="19"/>
      <c r="H99" s="7"/>
      <c r="I99" s="7"/>
    </row>
    <row r="100" spans="1:9">
      <c r="A100" s="40"/>
      <c r="B100" s="40" t="s">
        <v>1</v>
      </c>
      <c r="C100" s="40"/>
      <c r="D100" s="40" t="s">
        <v>46</v>
      </c>
      <c r="E100" s="40"/>
      <c r="F100" s="40"/>
      <c r="G100" s="41"/>
      <c r="H100" s="41">
        <f>H24</f>
        <v>0</v>
      </c>
      <c r="I100" s="7"/>
    </row>
    <row r="101" spans="1:9">
      <c r="A101" s="40"/>
      <c r="B101" s="58" t="s">
        <v>14</v>
      </c>
      <c r="C101" s="58"/>
      <c r="D101" s="59" t="s">
        <v>25</v>
      </c>
      <c r="E101" s="58"/>
      <c r="F101" s="58"/>
      <c r="G101" s="60"/>
      <c r="H101" s="60">
        <f>H93</f>
        <v>0</v>
      </c>
      <c r="I101" s="7"/>
    </row>
    <row r="102" spans="1:9">
      <c r="A102" s="40"/>
      <c r="B102" s="40"/>
      <c r="C102" s="40"/>
      <c r="D102" s="42"/>
      <c r="E102" s="40"/>
      <c r="F102" s="40"/>
      <c r="G102" s="43" t="s">
        <v>11</v>
      </c>
      <c r="H102" s="61">
        <f>SUM(H100:H101)</f>
        <v>0</v>
      </c>
      <c r="I102" s="7"/>
    </row>
    <row r="103" spans="1:9">
      <c r="A103" s="40"/>
      <c r="B103" s="40"/>
      <c r="C103" s="40"/>
      <c r="D103" s="42"/>
      <c r="E103" s="40"/>
      <c r="F103" s="40"/>
      <c r="G103" s="44" t="s">
        <v>10</v>
      </c>
      <c r="H103" s="61">
        <f>H102*0.25</f>
        <v>0</v>
      </c>
      <c r="I103" s="7"/>
    </row>
    <row r="104" spans="1:9" s="53" customFormat="1" ht="15.75">
      <c r="A104" s="23"/>
      <c r="B104" s="23"/>
      <c r="C104" s="23"/>
      <c r="D104" s="48" t="s">
        <v>20</v>
      </c>
      <c r="E104" s="49"/>
      <c r="F104" s="50"/>
      <c r="G104" s="50"/>
      <c r="H104" s="51">
        <f>H102+H103</f>
        <v>0</v>
      </c>
      <c r="I104" s="52" t="s">
        <v>47</v>
      </c>
    </row>
    <row r="105" spans="1:9">
      <c r="A105" s="7"/>
      <c r="B105" s="7"/>
      <c r="C105" s="7"/>
      <c r="D105" s="47"/>
      <c r="E105" s="7"/>
      <c r="F105" s="7"/>
      <c r="G105" s="17"/>
      <c r="H105" s="62"/>
      <c r="I105" s="7"/>
    </row>
    <row r="106" spans="1:9">
      <c r="A106" s="7"/>
      <c r="B106" s="7"/>
      <c r="C106" s="7"/>
      <c r="D106" s="21"/>
      <c r="E106" s="10"/>
      <c r="F106" s="7"/>
      <c r="G106" s="19"/>
      <c r="H106" s="65"/>
      <c r="I106" s="7"/>
    </row>
    <row r="110" spans="1:9">
      <c r="E110"/>
    </row>
    <row r="111" spans="1:9">
      <c r="E111"/>
    </row>
    <row r="112" spans="1:9">
      <c r="E112"/>
    </row>
  </sheetData>
  <sheetProtection sheet="1" objects="1" scenarios="1"/>
  <mergeCells count="14">
    <mergeCell ref="A1:I4"/>
    <mergeCell ref="A99:F99"/>
    <mergeCell ref="F9:H9"/>
    <mergeCell ref="A27:C27"/>
    <mergeCell ref="D27:F27"/>
    <mergeCell ref="A6:H7"/>
    <mergeCell ref="B10:D10"/>
    <mergeCell ref="D13:F13"/>
    <mergeCell ref="A13:C13"/>
    <mergeCell ref="A24:C24"/>
    <mergeCell ref="A93:C93"/>
    <mergeCell ref="D30:H30"/>
    <mergeCell ref="A98:C98"/>
    <mergeCell ref="D98:F98"/>
  </mergeCells>
  <printOptions horizontalCentered="1"/>
  <pageMargins left="0.59055118110236227" right="0.19685039370078741" top="0.39370078740157483" bottom="0.78740157480314965" header="0.39370078740157483" footer="0.39370078740157483"/>
  <pageSetup paperSize="9" scale="75" orientation="portrait" errors="blank" r:id="rId1"/>
  <headerFooter>
    <oddFooter>&amp;C&amp;7Stranica &amp;P od &amp;N</oddFooter>
  </headerFooter>
  <rowBreaks count="5" manualBreakCount="5">
    <brk id="9" max="8" man="1"/>
    <brk id="25" max="8" man="1"/>
    <brk id="39" max="8" man="1"/>
    <brk id="64" max="8" man="1"/>
    <brk id="9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DEMONTAŽE I RUŠENJA</vt:lpstr>
      <vt:lpstr>'DEMONTAŽE I RUŠENJA'!Print_Area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MCakarun</dc:creator>
  <cp:lastModifiedBy>Mirjana Čakarun</cp:lastModifiedBy>
  <cp:lastPrinted>2024-04-10T09:06:00Z</cp:lastPrinted>
  <dcterms:created xsi:type="dcterms:W3CDTF">2013-03-28T08:38:14Z</dcterms:created>
  <dcterms:modified xsi:type="dcterms:W3CDTF">2024-05-02T11:10:34Z</dcterms:modified>
</cp:coreProperties>
</file>